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5775" activeTab="0"/>
  </bookViews>
  <sheets>
    <sheet name="ΦΟΡΜΑ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<sst xmlns="http://schemas.openxmlformats.org/spreadsheetml/2006/main" count="99" uniqueCount="73">
  <si>
    <t>ΕΙΔΟΣ ΕΠΙΦΑΝΕΙΑΣ</t>
  </si>
  <si>
    <t>ΠΡΟΣΑΝΑΤΟΛΙΣΜΟΣ</t>
  </si>
  <si>
    <t>ΠΑΧΟΣ ΤΟΙΧΟΥ</t>
  </si>
  <si>
    <t>ΜΗΚΟΣ</t>
  </si>
  <si>
    <t>ΥΨΟΣ Η ΠΛΑΤΟΣ</t>
  </si>
  <si>
    <t>ΑΡ.ΟΜΟΙΩΝ ΕΠΙΦΑΝΕΙΩΝ</t>
  </si>
  <si>
    <t>ΕΠΙΦΑΝΕΙΑ</t>
  </si>
  <si>
    <t>ΑΦΑΙΡΟΥΜΕΝΗ ΕΠΙΦΑΝΕΙΑ</t>
  </si>
  <si>
    <t>ΤΕΛΙΚΗ ΕΠΙΦΑΝΕΙΑ</t>
  </si>
  <si>
    <t>ΔΙΑΦΟΡΑ ΘΕΡΜΟΚΡΑΣΙΑΣ ΔΤ</t>
  </si>
  <si>
    <t>ΠΡΟΣΑΝΑΤΟΛΙΣΜΟΙ</t>
  </si>
  <si>
    <t>ΤΕΛΙΚΟΣ ΣΥΝΤ.ΠΡΟΣΑΥΞΗΣΗΣ</t>
  </si>
  <si>
    <t>ΣΥΝΟΛΟ ΘΕΡΜΙΚΩΝ ΑΠΩΛΕΙΩΝ</t>
  </si>
  <si>
    <t>ΠΡΟΣΑΥΞΗΣΕΙΣ</t>
  </si>
  <si>
    <t>(cm)</t>
  </si>
  <si>
    <t>(m)</t>
  </si>
  <si>
    <t>ΥΠΟΛΟΓΙΣΜΟΣ ΘΕΡΜΙΚΩΝ ΑΠΩΛΕΙΩΝ</t>
  </si>
  <si>
    <t xml:space="preserve">ΙΔΙΟΚΤΗΤΗΣ ΟΙΚΟΔΟΜΗΣ: </t>
  </si>
  <si>
    <t>ΘΕΣΗ ΟΙΚΟΔΟΜΗΣ:</t>
  </si>
  <si>
    <t>ΦΥΛΛΟ:</t>
  </si>
  <si>
    <t>ΟΡΟΦΟΣ:</t>
  </si>
  <si>
    <t>%</t>
  </si>
  <si>
    <t>(1+%)</t>
  </si>
  <si>
    <t>(Κcal/h)</t>
  </si>
  <si>
    <r>
      <t>(m</t>
    </r>
    <r>
      <rPr>
        <b/>
        <vertAlign val="superscript"/>
        <sz val="8"/>
        <rFont val="Arial Greek"/>
        <family val="2"/>
      </rPr>
      <t>2</t>
    </r>
    <r>
      <rPr>
        <b/>
        <sz val="8"/>
        <rFont val="Arial Greek"/>
        <family val="2"/>
      </rPr>
      <t>)</t>
    </r>
  </si>
  <si>
    <r>
      <t xml:space="preserve">(Κcal/h </t>
    </r>
    <r>
      <rPr>
        <b/>
        <vertAlign val="superscript"/>
        <sz val="8"/>
        <rFont val="Arial Greek"/>
        <family val="2"/>
      </rPr>
      <t>o</t>
    </r>
    <r>
      <rPr>
        <b/>
        <sz val="8"/>
        <rFont val="Arial Greek"/>
        <family val="2"/>
      </rPr>
      <t>Cm</t>
    </r>
    <r>
      <rPr>
        <b/>
        <vertAlign val="superscript"/>
        <sz val="8"/>
        <rFont val="Arial Greek"/>
        <family val="2"/>
      </rPr>
      <t>2</t>
    </r>
    <r>
      <rPr>
        <b/>
        <sz val="8"/>
        <rFont val="Arial Greek"/>
        <family val="2"/>
      </rPr>
      <t>)</t>
    </r>
  </si>
  <si>
    <r>
      <t>(</t>
    </r>
    <r>
      <rPr>
        <b/>
        <vertAlign val="superscript"/>
        <sz val="8"/>
        <rFont val="Arial Greek"/>
        <family val="2"/>
      </rPr>
      <t>o</t>
    </r>
    <r>
      <rPr>
        <b/>
        <sz val="8"/>
        <rFont val="Arial Greek"/>
        <family val="2"/>
      </rPr>
      <t>C)</t>
    </r>
  </si>
  <si>
    <t>ΣΥΝΟΛΟ ΔΩΜΑΤΙΟΥ</t>
  </si>
  <si>
    <t>A/A ΧΩΡΟΥ</t>
  </si>
  <si>
    <t>ΥΠΟΛΟΓΙΣΜΟΣ ΕΠΙΦΑΝΕΙΩΝ</t>
  </si>
  <si>
    <t>ΥΠΟΛΟΓΙΣΜΟΣ       ΑΠΩΛΕΙΩΝ</t>
  </si>
  <si>
    <t>ΣΥΝΤ.ΘΕΡΜ.              ΑΠΩΛΕΙΩΝ Κ</t>
  </si>
  <si>
    <t>ΑΠΩΛΕΙΕΣ ΑΕΡΙΣΜΟΥ</t>
  </si>
  <si>
    <t>Ανεμόπτωση</t>
  </si>
  <si>
    <t>Θέση</t>
  </si>
  <si>
    <t>Οικοδομικό Συνεχές</t>
  </si>
  <si>
    <t>Σύστημα Ελεύθερο</t>
  </si>
  <si>
    <t>Κανονική</t>
  </si>
  <si>
    <t>Προστατευόμενη</t>
  </si>
  <si>
    <t>Ελεύθερη</t>
  </si>
  <si>
    <t>Άκρως προσβαλλόμενη</t>
  </si>
  <si>
    <t>Ισχυρή</t>
  </si>
  <si>
    <t>Άκρως Προσβαλλόμενη</t>
  </si>
  <si>
    <t>Παράθυρο ή θύρα από φυσικό ή συνθετικό ξύλο</t>
  </si>
  <si>
    <t>Κατηγορία Χώρου</t>
  </si>
  <si>
    <t>D=0.1-0.3</t>
  </si>
  <si>
    <t>D=0.3-0.7</t>
  </si>
  <si>
    <t>D=0.7-1.5</t>
  </si>
  <si>
    <t>D&gt;1.5</t>
  </si>
  <si>
    <t>Συνεχής Λειτουργία</t>
  </si>
  <si>
    <t>9-12h διακοπή λειτουργίας</t>
  </si>
  <si>
    <t>12-16h διακοπή λειτουργίας</t>
  </si>
  <si>
    <t>ΣΥΝΤΕΛΕΣΤΗΣ ΔΙΑΚΟΠΩΝ Ζd</t>
  </si>
  <si>
    <r>
      <t>Συντελεστής Διείσδυσης Αέρα α (m</t>
    </r>
    <r>
      <rPr>
        <b/>
        <vertAlign val="superscript"/>
        <sz val="10"/>
        <rFont val="Arial Narrow"/>
        <family val="2"/>
      </rPr>
      <t>3</t>
    </r>
    <r>
      <rPr>
        <b/>
        <sz val="10"/>
        <rFont val="Arial Narrow"/>
        <family val="2"/>
      </rPr>
      <t>/m*h)</t>
    </r>
  </si>
  <si>
    <t>Απλό υαλοστάσιο</t>
  </si>
  <si>
    <t>Υαλοστάσιο με εξώφυλλο</t>
  </si>
  <si>
    <t>Απλό ή διπλό υαλοστάσιο αεροστεγές</t>
  </si>
  <si>
    <t>Παράθυρο ή θύρα μεταλλικά</t>
  </si>
  <si>
    <r>
      <t xml:space="preserve">ΑΠΩΛ. ΘΕΡΜΟ. </t>
    </r>
    <r>
      <rPr>
        <b/>
        <sz val="8"/>
        <rFont val="Arial Greek"/>
        <family val="2"/>
      </rPr>
      <t>(ΧΩΡΙΣ ΠΡΟΣΑΥΞΗΣΗ)</t>
    </r>
  </si>
  <si>
    <t>XΑΡΑΚΤΗΡΙΣΤΙΚΟΣ ΑΡΙΘΜΟΣ ΧΩΡΟΥ  R AΠΟ 0,7 - 0,9</t>
  </si>
  <si>
    <t>ΧΑΡΑΚΤΗΡΙΣΤΙΚΟΣ ΑΡΙΘΜΟΣ ΚΤΙΡΙΟΥ Η</t>
  </si>
  <si>
    <r>
      <t>Ζ</t>
    </r>
    <r>
      <rPr>
        <b/>
        <vertAlign val="subscript"/>
        <sz val="10"/>
        <rFont val="Arial Greek"/>
        <family val="2"/>
      </rPr>
      <t>Ε</t>
    </r>
    <r>
      <rPr>
        <b/>
        <sz val="10"/>
        <rFont val="Arial Greek"/>
        <family val="2"/>
      </rPr>
      <t xml:space="preserve">  = 1,2 ΓΙΑ ΧΩΡΟΥΣ ΜΕ ΓΩΝΙΑΚΑ ΠΑΡΑΘΥΡΑ</t>
    </r>
  </si>
  <si>
    <r>
      <t>Ζ</t>
    </r>
    <r>
      <rPr>
        <b/>
        <vertAlign val="subscript"/>
        <sz val="10"/>
        <rFont val="Arial Greek"/>
        <family val="2"/>
      </rPr>
      <t>Ε</t>
    </r>
    <r>
      <rPr>
        <b/>
        <sz val="10"/>
        <rFont val="Arial Greek"/>
        <family val="2"/>
      </rPr>
      <t xml:space="preserve">  = 1  ΓΙΑ ΤΟΥΣ ΥΠΟΛΟΙΠΟΥΣ  ΧΩΡΟΥΣ </t>
    </r>
  </si>
  <si>
    <t>Συντελεστής Διείσδυσης Αέρα α (m3/m*h)</t>
  </si>
  <si>
    <t>XΑΡΑΚΤΗΡΙΣΤΙΚΟΣ ΑΡΙΘΜΟΣ ΧΩΡΟΥ  R</t>
  </si>
  <si>
    <t>Ze συντελεστής παραθύρων</t>
  </si>
  <si>
    <t>ΓΙΝΟΜΕΝΟ ΣΥΝΤΕΛΕΣΤΩΝ</t>
  </si>
  <si>
    <t>ΔΤ</t>
  </si>
  <si>
    <t>ΜΗΚΟΣ ΧΑΡΑΜΑΔΩΝ</t>
  </si>
  <si>
    <t>Διπλά υαλοστάσια με εξασφαλισμένη στεγανότητα</t>
  </si>
  <si>
    <t>ΣΥΝΟΛΟ ΔΙΑΜΕΡΙΣΜΑΤΟΣ</t>
  </si>
  <si>
    <t>ΠΡΟΣΑΥΞΗΣΗ ΟΡΟΦΟΥ</t>
  </si>
  <si>
    <t>ΤΕΛΙΚΟ ΣΥΝΟΛΟ ΔΙΑΜΕΡΙΣΜΑΤΟΣ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</si>
</sst>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</numFmts>
  <fonts count="50">
    <font>
      <sz val="10"/>
      <name val="Arial Greek"/>
      <family val="0"/>
    </font>
    <font>
      <b/>
      <sz val="10"/>
      <name val="Arial Greek"/>
      <family val="2"/>
    </font>
    <font>
      <b/>
      <sz val="12"/>
      <name val="Arial Greek"/>
      <family val="2"/>
    </font>
    <font>
      <b/>
      <sz val="8"/>
      <name val="Arial Greek"/>
      <family val="2"/>
    </font>
    <font>
      <b/>
      <sz val="14"/>
      <name val="Arial Greek"/>
      <family val="2"/>
    </font>
    <font>
      <sz val="14"/>
      <name val="Arial Greek"/>
      <family val="2"/>
    </font>
    <font>
      <b/>
      <vertAlign val="superscript"/>
      <sz val="8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9"/>
      <name val="Arial Greek"/>
      <family val="2"/>
    </font>
    <font>
      <b/>
      <sz val="10"/>
      <name val="Arial Narrow"/>
      <family val="2"/>
    </font>
    <font>
      <sz val="12"/>
      <name val="Times New Roman"/>
      <family val="1"/>
    </font>
    <font>
      <sz val="10"/>
      <name val="Times New Roman"/>
      <family val="1"/>
    </font>
    <font>
      <b/>
      <vertAlign val="superscript"/>
      <sz val="10"/>
      <name val="Arial Narrow"/>
      <family val="2"/>
    </font>
    <font>
      <b/>
      <vertAlign val="subscript"/>
      <sz val="10"/>
      <name val="Arial Greek"/>
      <family val="2"/>
    </font>
    <font>
      <b/>
      <sz val="11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28" borderId="1" applyNumberFormat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0" fillId="0" borderId="14" xfId="0" applyBorder="1" applyAlignment="1">
      <alignment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0" fillId="34" borderId="24" xfId="0" applyFont="1" applyFill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0" fillId="34" borderId="22" xfId="0" applyFont="1" applyFill="1" applyBorder="1" applyAlignment="1">
      <alignment vertical="top" wrapText="1"/>
    </xf>
    <xf numFmtId="0" fontId="10" fillId="34" borderId="23" xfId="0" applyFont="1" applyFill="1" applyBorder="1" applyAlignment="1">
      <alignment vertical="top" wrapText="1"/>
    </xf>
    <xf numFmtId="0" fontId="1" fillId="33" borderId="11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0" fillId="0" borderId="22" xfId="0" applyFont="1" applyBorder="1" applyAlignment="1">
      <alignment vertical="top" wrapText="1"/>
    </xf>
    <xf numFmtId="0" fontId="1" fillId="35" borderId="17" xfId="0" applyFont="1" applyFill="1" applyBorder="1" applyAlignment="1">
      <alignment horizontal="center" vertical="center" textRotation="90" wrapText="1"/>
    </xf>
    <xf numFmtId="0" fontId="1" fillId="35" borderId="18" xfId="0" applyFont="1" applyFill="1" applyBorder="1" applyAlignment="1">
      <alignment horizontal="center" vertical="center" textRotation="90" wrapText="1"/>
    </xf>
    <xf numFmtId="0" fontId="1" fillId="33" borderId="19" xfId="0" applyFont="1" applyFill="1" applyBorder="1" applyAlignment="1">
      <alignment horizontal="center" vertical="center" textRotation="90" wrapText="1"/>
    </xf>
    <xf numFmtId="0" fontId="1" fillId="0" borderId="20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34" borderId="19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textRotation="90" wrapText="1"/>
    </xf>
    <xf numFmtId="0" fontId="1" fillId="34" borderId="11" xfId="0" applyFont="1" applyFill="1" applyBorder="1" applyAlignment="1">
      <alignment textRotation="90" wrapText="1"/>
    </xf>
    <xf numFmtId="0" fontId="0" fillId="34" borderId="21" xfId="0" applyFill="1" applyBorder="1" applyAlignment="1">
      <alignment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33" borderId="21" xfId="0" applyFont="1" applyFill="1" applyBorder="1" applyAlignment="1">
      <alignment horizontal="center" vertical="center" textRotation="90" wrapText="1"/>
    </xf>
    <xf numFmtId="0" fontId="1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34" borderId="12" xfId="0" applyFill="1" applyBorder="1" applyAlignment="1">
      <alignment/>
    </xf>
    <xf numFmtId="0" fontId="9" fillId="0" borderId="14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5" fillId="35" borderId="11" xfId="0" applyFont="1" applyFill="1" applyBorder="1" applyAlignment="1">
      <alignment/>
    </xf>
    <xf numFmtId="0" fontId="15" fillId="35" borderId="12" xfId="0" applyFont="1" applyFill="1" applyBorder="1" applyAlignment="1">
      <alignment/>
    </xf>
    <xf numFmtId="0" fontId="15" fillId="35" borderId="13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" fillId="37" borderId="26" xfId="0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wrapText="1"/>
    </xf>
    <xf numFmtId="0" fontId="1" fillId="37" borderId="27" xfId="0" applyFont="1" applyFill="1" applyBorder="1" applyAlignment="1">
      <alignment horizontal="center" vertical="center" wrapText="1"/>
    </xf>
    <xf numFmtId="0" fontId="1" fillId="37" borderId="26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/>
    </xf>
    <xf numFmtId="0" fontId="1" fillId="37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vertical="top" wrapText="1"/>
    </xf>
    <xf numFmtId="0" fontId="10" fillId="33" borderId="29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vertical="top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00"/>
  <sheetViews>
    <sheetView tabSelected="1" zoomScalePageLayoutView="0" workbookViewId="0" topLeftCell="A7">
      <pane ySplit="5" topLeftCell="A12" activePane="bottomLeft" state="frozen"/>
      <selection pane="topLeft" activeCell="A7" sqref="A7"/>
      <selection pane="bottomLeft" activeCell="O41" sqref="O41"/>
    </sheetView>
  </sheetViews>
  <sheetFormatPr defaultColWidth="9.00390625" defaultRowHeight="12.75"/>
  <cols>
    <col min="1" max="1" width="6.75390625" style="0" customWidth="1"/>
    <col min="2" max="2" width="3.875" style="0" customWidth="1"/>
    <col min="3" max="4" width="3.375" style="0" bestFit="1" customWidth="1"/>
    <col min="5" max="5" width="4.75390625" style="0" bestFit="1" customWidth="1"/>
    <col min="6" max="6" width="4.00390625" style="0" customWidth="1"/>
    <col min="7" max="7" width="4.25390625" style="0" customWidth="1"/>
    <col min="8" max="8" width="9.625" style="0" bestFit="1" customWidth="1"/>
    <col min="9" max="10" width="4.75390625" style="0" customWidth="1"/>
    <col min="11" max="11" width="5.75390625" style="0" customWidth="1"/>
    <col min="12" max="12" width="10.625" style="0" customWidth="1"/>
    <col min="13" max="13" width="5.00390625" style="0" customWidth="1"/>
    <col min="14" max="14" width="7.875" style="0" customWidth="1"/>
    <col min="15" max="15" width="5.75390625" style="0" customWidth="1"/>
    <col min="16" max="16" width="6.25390625" style="0" customWidth="1"/>
    <col min="17" max="17" width="7.75390625" style="0" customWidth="1"/>
    <col min="18" max="18" width="8.75390625" style="0" customWidth="1"/>
    <col min="19" max="19" width="4.875" style="0" customWidth="1"/>
    <col min="20" max="20" width="7.125" style="0" customWidth="1"/>
    <col min="21" max="21" width="7.375" style="0" customWidth="1"/>
    <col min="22" max="22" width="6.125" style="0" customWidth="1"/>
    <col min="23" max="23" width="6.00390625" style="0" customWidth="1"/>
    <col min="24" max="24" width="6.125" style="0" customWidth="1"/>
    <col min="25" max="25" width="6.25390625" style="0" customWidth="1"/>
    <col min="26" max="26" width="6.875" style="0" customWidth="1"/>
    <col min="27" max="27" width="31.75390625" style="0" customWidth="1"/>
    <col min="28" max="28" width="25.00390625" style="0" customWidth="1"/>
    <col min="29" max="29" width="21.00390625" style="0" customWidth="1"/>
    <col min="30" max="30" width="18.375" style="0" customWidth="1"/>
  </cols>
  <sheetData>
    <row r="1" spans="6:16" ht="18.75" thickBot="1">
      <c r="F1" s="2" t="s">
        <v>16</v>
      </c>
      <c r="G1" s="3"/>
      <c r="H1" s="3"/>
      <c r="I1" s="3"/>
      <c r="J1" s="3"/>
      <c r="K1" s="3"/>
      <c r="L1" s="3"/>
      <c r="M1" s="3"/>
      <c r="N1" s="3"/>
      <c r="O1" s="4"/>
      <c r="P1" s="5"/>
    </row>
    <row r="2" spans="17:18" ht="12.75">
      <c r="Q2" s="7" t="s">
        <v>19</v>
      </c>
      <c r="R2" s="6"/>
    </row>
    <row r="3" spans="3:18" ht="12.75">
      <c r="C3" s="7" t="s">
        <v>17</v>
      </c>
      <c r="D3" s="7"/>
      <c r="E3" s="7"/>
      <c r="F3" s="7"/>
      <c r="G3" s="7"/>
      <c r="H3" s="7"/>
      <c r="I3" s="6"/>
      <c r="J3" s="6"/>
      <c r="Q3" s="7" t="s">
        <v>20</v>
      </c>
      <c r="R3" s="6"/>
    </row>
    <row r="4" spans="3:10" ht="12.75">
      <c r="C4" s="7" t="s">
        <v>18</v>
      </c>
      <c r="D4" s="7"/>
      <c r="E4" s="7"/>
      <c r="F4" s="7"/>
      <c r="G4" s="7"/>
      <c r="H4" s="7"/>
      <c r="I4" s="6"/>
      <c r="J4" s="6"/>
    </row>
    <row r="6" spans="3:18" ht="15.75"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1">
        <v>11</v>
      </c>
      <c r="N6" s="11">
        <v>12</v>
      </c>
      <c r="O6" s="11">
        <v>13</v>
      </c>
      <c r="P6" s="11">
        <v>14</v>
      </c>
      <c r="Q6" s="11">
        <v>15</v>
      </c>
      <c r="R6" s="11">
        <v>16</v>
      </c>
    </row>
    <row r="7" spans="3:18" ht="15.75"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1"/>
    </row>
    <row r="8" spans="3:18" ht="16.5" thickBot="1"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1"/>
    </row>
    <row r="9" spans="2:26" ht="105" customHeight="1" thickBot="1">
      <c r="B9" s="35" t="s">
        <v>28</v>
      </c>
      <c r="C9" s="36" t="s">
        <v>0</v>
      </c>
      <c r="D9" s="36" t="s">
        <v>1</v>
      </c>
      <c r="E9" s="36" t="s">
        <v>2</v>
      </c>
      <c r="F9" s="36" t="s">
        <v>3</v>
      </c>
      <c r="G9" s="36" t="s">
        <v>4</v>
      </c>
      <c r="H9" s="36" t="s">
        <v>6</v>
      </c>
      <c r="I9" s="36" t="s">
        <v>5</v>
      </c>
      <c r="J9" s="36" t="s">
        <v>7</v>
      </c>
      <c r="K9" s="36" t="s">
        <v>8</v>
      </c>
      <c r="L9" s="36" t="s">
        <v>31</v>
      </c>
      <c r="M9" s="36" t="s">
        <v>9</v>
      </c>
      <c r="N9" s="36" t="s">
        <v>58</v>
      </c>
      <c r="O9" s="36" t="s">
        <v>10</v>
      </c>
      <c r="P9" s="44" t="s">
        <v>52</v>
      </c>
      <c r="Q9" s="36" t="s">
        <v>11</v>
      </c>
      <c r="R9" s="37" t="s">
        <v>12</v>
      </c>
      <c r="S9" s="42"/>
      <c r="T9" s="45" t="s">
        <v>60</v>
      </c>
      <c r="U9" s="43" t="s">
        <v>63</v>
      </c>
      <c r="V9" s="43" t="s">
        <v>64</v>
      </c>
      <c r="W9" s="43" t="s">
        <v>65</v>
      </c>
      <c r="X9" s="48" t="s">
        <v>66</v>
      </c>
      <c r="Y9" s="47"/>
      <c r="Z9" s="47"/>
    </row>
    <row r="10" spans="2:18" ht="30" customHeight="1" thickBot="1">
      <c r="B10" s="12"/>
      <c r="C10" s="12"/>
      <c r="D10" s="12"/>
      <c r="E10" s="13"/>
      <c r="F10" s="72" t="s">
        <v>29</v>
      </c>
      <c r="G10" s="73"/>
      <c r="H10" s="74"/>
      <c r="I10" s="38"/>
      <c r="J10" s="39"/>
      <c r="K10" s="72" t="s">
        <v>30</v>
      </c>
      <c r="L10" s="74"/>
      <c r="M10" s="38"/>
      <c r="N10" s="39"/>
      <c r="O10" s="75" t="s">
        <v>13</v>
      </c>
      <c r="P10" s="76"/>
      <c r="Q10" s="77"/>
      <c r="R10" s="19"/>
    </row>
    <row r="11" spans="2:18" ht="13.5" thickBot="1">
      <c r="B11" s="14"/>
      <c r="C11" s="15"/>
      <c r="D11" s="15"/>
      <c r="E11" s="16" t="s">
        <v>14</v>
      </c>
      <c r="F11" s="16" t="s">
        <v>15</v>
      </c>
      <c r="G11" s="17" t="s">
        <v>15</v>
      </c>
      <c r="H11" s="16" t="s">
        <v>24</v>
      </c>
      <c r="I11" s="16"/>
      <c r="J11" s="16" t="s">
        <v>24</v>
      </c>
      <c r="K11" s="16" t="s">
        <v>24</v>
      </c>
      <c r="L11" s="16" t="s">
        <v>25</v>
      </c>
      <c r="M11" s="16" t="s">
        <v>26</v>
      </c>
      <c r="N11" s="16" t="s">
        <v>23</v>
      </c>
      <c r="O11" s="16" t="s">
        <v>21</v>
      </c>
      <c r="P11" s="18" t="s">
        <v>21</v>
      </c>
      <c r="Q11" s="20" t="s">
        <v>22</v>
      </c>
      <c r="R11" s="18" t="s">
        <v>23</v>
      </c>
    </row>
    <row r="12" spans="2:24" ht="13.5" thickBot="1">
      <c r="B12" s="1"/>
      <c r="C12" s="1"/>
      <c r="D12" s="1"/>
      <c r="E12" s="1"/>
      <c r="F12" s="1"/>
      <c r="G12" s="1"/>
      <c r="H12" s="1">
        <f aca="true" t="shared" si="0" ref="H12:H23">PRODUCT(F12:G12)</f>
        <v>0</v>
      </c>
      <c r="I12" s="1"/>
      <c r="J12" s="1"/>
      <c r="K12" s="1">
        <f>SUM(H12-J12)*I12</f>
        <v>0</v>
      </c>
      <c r="L12" s="1"/>
      <c r="M12" s="1"/>
      <c r="N12" s="10">
        <f aca="true" t="shared" si="1" ref="N12:N23">PRODUCT(K12:M12)</f>
        <v>0</v>
      </c>
      <c r="O12" s="1"/>
      <c r="P12" s="1"/>
      <c r="Q12" s="1">
        <f aca="true" t="shared" si="2" ref="Q12:Q23">SUM(O12:P12,1)</f>
        <v>1</v>
      </c>
      <c r="R12" s="1">
        <f aca="true" t="shared" si="3" ref="R12:R23">PRODUCT(N12,Q12)</f>
        <v>0</v>
      </c>
      <c r="T12" s="46">
        <v>0</v>
      </c>
      <c r="U12" s="46">
        <v>0</v>
      </c>
      <c r="V12" s="46">
        <v>0.9</v>
      </c>
      <c r="W12" s="46">
        <v>1.2</v>
      </c>
      <c r="X12" s="23">
        <f>T12*U12*V12*W12</f>
        <v>0</v>
      </c>
    </row>
    <row r="13" spans="2:18" ht="13.5" thickBot="1">
      <c r="B13" s="1"/>
      <c r="C13" s="1"/>
      <c r="D13" s="1"/>
      <c r="E13" s="1"/>
      <c r="F13" s="1"/>
      <c r="G13" s="1"/>
      <c r="H13" s="1">
        <f t="shared" si="0"/>
        <v>0</v>
      </c>
      <c r="I13" s="1"/>
      <c r="J13" s="1"/>
      <c r="K13" s="1">
        <f aca="true" t="shared" si="4" ref="K13:K23">SUM(H13-J13)*I13</f>
        <v>0</v>
      </c>
      <c r="L13" s="1"/>
      <c r="M13" s="1"/>
      <c r="N13" s="10">
        <f t="shared" si="1"/>
        <v>0</v>
      </c>
      <c r="O13" s="1"/>
      <c r="P13" s="1"/>
      <c r="Q13" s="1">
        <f t="shared" si="2"/>
        <v>1</v>
      </c>
      <c r="R13" s="1">
        <f t="shared" si="3"/>
        <v>0</v>
      </c>
    </row>
    <row r="14" spans="2:28" ht="13.5" thickBot="1">
      <c r="B14" s="1"/>
      <c r="C14" s="1"/>
      <c r="D14" s="1"/>
      <c r="E14" s="1"/>
      <c r="F14" s="1"/>
      <c r="G14" s="1"/>
      <c r="H14" s="1">
        <f t="shared" si="0"/>
        <v>0</v>
      </c>
      <c r="I14" s="1"/>
      <c r="J14" s="1"/>
      <c r="K14" s="1">
        <f t="shared" si="4"/>
        <v>0</v>
      </c>
      <c r="L14" s="1"/>
      <c r="M14" s="1"/>
      <c r="N14" s="10">
        <f t="shared" si="1"/>
        <v>0</v>
      </c>
      <c r="O14" s="1"/>
      <c r="P14" s="1"/>
      <c r="Q14" s="1">
        <f t="shared" si="2"/>
        <v>1</v>
      </c>
      <c r="R14" s="1">
        <f t="shared" si="3"/>
        <v>0</v>
      </c>
      <c r="AA14" s="32" t="s">
        <v>60</v>
      </c>
      <c r="AB14" s="33"/>
    </row>
    <row r="15" spans="2:30" ht="16.5" customHeight="1">
      <c r="B15" s="1"/>
      <c r="C15" s="1"/>
      <c r="D15" s="1"/>
      <c r="E15" s="1"/>
      <c r="F15" s="1"/>
      <c r="G15" s="1"/>
      <c r="H15" s="1">
        <f t="shared" si="0"/>
        <v>0</v>
      </c>
      <c r="I15" s="1"/>
      <c r="J15" s="1"/>
      <c r="K15" s="1">
        <f t="shared" si="4"/>
        <v>0</v>
      </c>
      <c r="L15" s="1"/>
      <c r="M15" s="1"/>
      <c r="N15" s="9">
        <f t="shared" si="1"/>
        <v>0</v>
      </c>
      <c r="O15" s="1"/>
      <c r="P15" s="1"/>
      <c r="Q15" s="1">
        <f t="shared" si="2"/>
        <v>1</v>
      </c>
      <c r="R15" s="1">
        <f t="shared" si="3"/>
        <v>0</v>
      </c>
      <c r="AA15" s="30" t="s">
        <v>33</v>
      </c>
      <c r="AB15" s="31" t="s">
        <v>34</v>
      </c>
      <c r="AC15" s="27" t="s">
        <v>35</v>
      </c>
      <c r="AD15" s="27" t="s">
        <v>36</v>
      </c>
    </row>
    <row r="16" spans="2:30" ht="16.5" customHeight="1">
      <c r="B16" s="1"/>
      <c r="C16" s="1"/>
      <c r="D16" s="1"/>
      <c r="E16" s="1"/>
      <c r="F16" s="1"/>
      <c r="G16" s="1"/>
      <c r="H16" s="1">
        <f t="shared" si="0"/>
        <v>0</v>
      </c>
      <c r="I16" s="1"/>
      <c r="J16" s="1"/>
      <c r="K16" s="1">
        <f t="shared" si="4"/>
        <v>0</v>
      </c>
      <c r="L16" s="1"/>
      <c r="M16" s="1"/>
      <c r="N16" s="9">
        <f t="shared" si="1"/>
        <v>0</v>
      </c>
      <c r="O16" s="1"/>
      <c r="P16" s="1"/>
      <c r="Q16" s="1">
        <f t="shared" si="2"/>
        <v>1</v>
      </c>
      <c r="R16" s="1">
        <f t="shared" si="3"/>
        <v>0</v>
      </c>
      <c r="AA16" s="25" t="s">
        <v>37</v>
      </c>
      <c r="AB16" s="26" t="s">
        <v>38</v>
      </c>
      <c r="AC16" s="26">
        <v>0.24</v>
      </c>
      <c r="AD16" s="26">
        <v>0.34</v>
      </c>
    </row>
    <row r="17" spans="2:30" ht="16.5" customHeight="1">
      <c r="B17" s="1"/>
      <c r="C17" s="1"/>
      <c r="D17" s="1"/>
      <c r="E17" s="1"/>
      <c r="F17" s="1"/>
      <c r="G17" s="1"/>
      <c r="H17" s="1">
        <f t="shared" si="0"/>
        <v>0</v>
      </c>
      <c r="I17" s="1"/>
      <c r="J17" s="1"/>
      <c r="K17" s="1">
        <f t="shared" si="4"/>
        <v>0</v>
      </c>
      <c r="L17" s="1"/>
      <c r="M17" s="1"/>
      <c r="N17" s="9">
        <f t="shared" si="1"/>
        <v>0</v>
      </c>
      <c r="O17" s="1"/>
      <c r="P17" s="1"/>
      <c r="Q17" s="1">
        <f t="shared" si="2"/>
        <v>1</v>
      </c>
      <c r="R17" s="1">
        <f t="shared" si="3"/>
        <v>0</v>
      </c>
      <c r="AA17" s="25"/>
      <c r="AB17" s="26" t="s">
        <v>39</v>
      </c>
      <c r="AC17" s="26">
        <v>0.41</v>
      </c>
      <c r="AD17" s="26">
        <v>0.58</v>
      </c>
    </row>
    <row r="18" spans="2:30" ht="16.5" customHeight="1">
      <c r="B18" s="1"/>
      <c r="C18" s="1"/>
      <c r="D18" s="1"/>
      <c r="E18" s="1"/>
      <c r="F18" s="1"/>
      <c r="G18" s="1"/>
      <c r="H18" s="1">
        <f t="shared" si="0"/>
        <v>0</v>
      </c>
      <c r="I18" s="1"/>
      <c r="J18" s="1"/>
      <c r="K18" s="1">
        <f t="shared" si="4"/>
        <v>0</v>
      </c>
      <c r="L18" s="1"/>
      <c r="M18" s="1"/>
      <c r="N18" s="9">
        <f t="shared" si="1"/>
        <v>0</v>
      </c>
      <c r="O18" s="1"/>
      <c r="P18" s="1"/>
      <c r="Q18" s="1">
        <f t="shared" si="2"/>
        <v>1</v>
      </c>
      <c r="R18" s="1">
        <f t="shared" si="3"/>
        <v>0</v>
      </c>
      <c r="AA18" s="25"/>
      <c r="AB18" s="26" t="s">
        <v>40</v>
      </c>
      <c r="AC18" s="26">
        <v>0.6</v>
      </c>
      <c r="AD18" s="26">
        <v>0.84</v>
      </c>
    </row>
    <row r="19" spans="2:30" ht="16.5" customHeight="1">
      <c r="B19" s="1"/>
      <c r="C19" s="1"/>
      <c r="D19" s="1"/>
      <c r="E19" s="1"/>
      <c r="F19" s="1"/>
      <c r="G19" s="1"/>
      <c r="H19" s="1">
        <f t="shared" si="0"/>
        <v>0</v>
      </c>
      <c r="I19" s="1"/>
      <c r="J19" s="1"/>
      <c r="K19" s="1">
        <f t="shared" si="4"/>
        <v>0</v>
      </c>
      <c r="L19" s="1"/>
      <c r="M19" s="1"/>
      <c r="N19" s="9">
        <f t="shared" si="1"/>
        <v>0</v>
      </c>
      <c r="O19" s="1"/>
      <c r="P19" s="1"/>
      <c r="Q19" s="1">
        <f t="shared" si="2"/>
        <v>1</v>
      </c>
      <c r="R19" s="1">
        <f t="shared" si="3"/>
        <v>0</v>
      </c>
      <c r="AA19" s="25" t="s">
        <v>41</v>
      </c>
      <c r="AB19" s="26" t="s">
        <v>38</v>
      </c>
      <c r="AC19" s="26">
        <v>0.41</v>
      </c>
      <c r="AD19" s="26">
        <v>0.58</v>
      </c>
    </row>
    <row r="20" spans="2:30" ht="16.5" customHeight="1">
      <c r="B20" s="1"/>
      <c r="C20" s="1"/>
      <c r="D20" s="1"/>
      <c r="E20" s="1"/>
      <c r="F20" s="1"/>
      <c r="G20" s="1"/>
      <c r="H20" s="1">
        <f t="shared" si="0"/>
        <v>0</v>
      </c>
      <c r="I20" s="1"/>
      <c r="J20" s="1"/>
      <c r="K20" s="1">
        <f t="shared" si="4"/>
        <v>0</v>
      </c>
      <c r="L20" s="1"/>
      <c r="M20" s="1"/>
      <c r="N20" s="9">
        <f t="shared" si="1"/>
        <v>0</v>
      </c>
      <c r="O20" s="1"/>
      <c r="P20" s="1"/>
      <c r="Q20" s="1">
        <f t="shared" si="2"/>
        <v>1</v>
      </c>
      <c r="R20" s="1">
        <f t="shared" si="3"/>
        <v>0</v>
      </c>
      <c r="AA20" s="25"/>
      <c r="AB20" s="26" t="s">
        <v>39</v>
      </c>
      <c r="AC20" s="26">
        <v>0.6</v>
      </c>
      <c r="AD20" s="26">
        <v>0.84</v>
      </c>
    </row>
    <row r="21" spans="2:30" ht="16.5" customHeight="1">
      <c r="B21" s="1"/>
      <c r="C21" s="1"/>
      <c r="D21" s="1"/>
      <c r="E21" s="1"/>
      <c r="F21" s="1"/>
      <c r="G21" s="1"/>
      <c r="H21" s="1">
        <f t="shared" si="0"/>
        <v>0</v>
      </c>
      <c r="I21" s="1"/>
      <c r="J21" s="1"/>
      <c r="K21" s="1">
        <f t="shared" si="4"/>
        <v>0</v>
      </c>
      <c r="L21" s="1"/>
      <c r="M21" s="1"/>
      <c r="N21" s="9">
        <f t="shared" si="1"/>
        <v>0</v>
      </c>
      <c r="O21" s="1"/>
      <c r="P21" s="1"/>
      <c r="Q21" s="1">
        <f t="shared" si="2"/>
        <v>1</v>
      </c>
      <c r="R21" s="1">
        <f t="shared" si="3"/>
        <v>0</v>
      </c>
      <c r="AA21" s="25"/>
      <c r="AB21" s="26" t="s">
        <v>42</v>
      </c>
      <c r="AC21" s="26">
        <v>0.82</v>
      </c>
      <c r="AD21" s="26">
        <v>1.13</v>
      </c>
    </row>
    <row r="22" spans="2:18" ht="12.75">
      <c r="B22" s="1"/>
      <c r="C22" s="1"/>
      <c r="D22" s="1"/>
      <c r="E22" s="1"/>
      <c r="F22" s="1"/>
      <c r="G22" s="1"/>
      <c r="H22" s="1">
        <f t="shared" si="0"/>
        <v>0</v>
      </c>
      <c r="I22" s="1"/>
      <c r="J22" s="1"/>
      <c r="K22" s="1">
        <f t="shared" si="4"/>
        <v>0</v>
      </c>
      <c r="L22" s="1"/>
      <c r="M22" s="1"/>
      <c r="N22" s="9">
        <f t="shared" si="1"/>
        <v>0</v>
      </c>
      <c r="O22" s="1"/>
      <c r="P22" s="1"/>
      <c r="Q22" s="1">
        <f t="shared" si="2"/>
        <v>1</v>
      </c>
      <c r="R22" s="1">
        <f t="shared" si="3"/>
        <v>0</v>
      </c>
    </row>
    <row r="23" spans="2:18" ht="13.5" thickBot="1">
      <c r="B23" s="1"/>
      <c r="C23" s="1"/>
      <c r="D23" s="1"/>
      <c r="E23" s="1"/>
      <c r="F23" s="1"/>
      <c r="G23" s="1"/>
      <c r="H23" s="1">
        <f t="shared" si="0"/>
        <v>0</v>
      </c>
      <c r="I23" s="1"/>
      <c r="J23" s="1"/>
      <c r="K23" s="1">
        <f t="shared" si="4"/>
        <v>0</v>
      </c>
      <c r="L23" s="1"/>
      <c r="M23" s="1"/>
      <c r="N23" s="9">
        <f t="shared" si="1"/>
        <v>0</v>
      </c>
      <c r="O23" s="1"/>
      <c r="P23" s="1"/>
      <c r="Q23" s="1">
        <f t="shared" si="2"/>
        <v>1</v>
      </c>
      <c r="R23" s="1">
        <f t="shared" si="3"/>
        <v>0</v>
      </c>
    </row>
    <row r="24" spans="2:28" ht="13.5" thickBot="1">
      <c r="B24" s="1"/>
      <c r="C24" s="1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54"/>
      <c r="O24" s="56" t="s">
        <v>27</v>
      </c>
      <c r="P24" s="21"/>
      <c r="Q24" s="21"/>
      <c r="R24" s="22">
        <f>SUM(R12:R23)+O25</f>
        <v>0</v>
      </c>
      <c r="AA24" s="32" t="s">
        <v>52</v>
      </c>
      <c r="AB24" s="33"/>
    </row>
    <row r="25" spans="4:31" ht="16.5" customHeight="1" thickBot="1">
      <c r="D25" s="51" t="s">
        <v>67</v>
      </c>
      <c r="E25" s="49"/>
      <c r="F25" s="23">
        <v>22</v>
      </c>
      <c r="G25" s="52" t="s">
        <v>68</v>
      </c>
      <c r="H25" s="50"/>
      <c r="I25" s="51"/>
      <c r="J25" s="49"/>
      <c r="K25" s="32">
        <v>0</v>
      </c>
      <c r="L25" s="51" t="s">
        <v>32</v>
      </c>
      <c r="M25" s="55"/>
      <c r="N25" s="50"/>
      <c r="O25" s="23">
        <f>F25*K25*X$12</f>
        <v>0</v>
      </c>
      <c r="AA25" s="30" t="s">
        <v>44</v>
      </c>
      <c r="AB25" s="31" t="s">
        <v>45</v>
      </c>
      <c r="AC25" s="27" t="s">
        <v>46</v>
      </c>
      <c r="AD25" s="27" t="s">
        <v>47</v>
      </c>
      <c r="AE25" s="27" t="s">
        <v>48</v>
      </c>
    </row>
    <row r="26" spans="24:31" ht="16.5" customHeight="1">
      <c r="X26" s="8"/>
      <c r="AA26" s="28" t="s">
        <v>49</v>
      </c>
      <c r="AB26" s="29">
        <v>7</v>
      </c>
      <c r="AC26" s="29">
        <v>7</v>
      </c>
      <c r="AD26" s="29">
        <v>7</v>
      </c>
      <c r="AE26" s="29">
        <v>7</v>
      </c>
    </row>
    <row r="27" spans="27:31" ht="16.5" customHeight="1">
      <c r="AA27" s="28" t="s">
        <v>50</v>
      </c>
      <c r="AB27" s="29">
        <v>20</v>
      </c>
      <c r="AC27" s="29">
        <v>15</v>
      </c>
      <c r="AD27" s="29">
        <v>15</v>
      </c>
      <c r="AE27" s="29">
        <v>15</v>
      </c>
    </row>
    <row r="28" spans="2:31" ht="16.5" customHeight="1">
      <c r="B28" s="1"/>
      <c r="C28" s="1"/>
      <c r="D28" s="1"/>
      <c r="E28" s="1"/>
      <c r="F28" s="1"/>
      <c r="G28" s="1"/>
      <c r="H28" s="1">
        <f aca="true" t="shared" si="5" ref="H28:H39">PRODUCT(F28:G28)</f>
        <v>0</v>
      </c>
      <c r="I28" s="1"/>
      <c r="J28" s="1"/>
      <c r="K28" s="1">
        <f aca="true" t="shared" si="6" ref="K28:K39">SUM(H28-J28)</f>
        <v>0</v>
      </c>
      <c r="L28" s="1"/>
      <c r="M28" s="1"/>
      <c r="N28" s="10">
        <f aca="true" t="shared" si="7" ref="N28:N39">PRODUCT(K28:M28)</f>
        <v>0</v>
      </c>
      <c r="O28" s="1"/>
      <c r="P28" s="1"/>
      <c r="Q28" s="1">
        <f aca="true" t="shared" si="8" ref="Q28:Q39">SUM(O28:P28,1)</f>
        <v>1</v>
      </c>
      <c r="R28" s="1">
        <f aca="true" t="shared" si="9" ref="R28:R39">PRODUCT(N28,Q28)</f>
        <v>0</v>
      </c>
      <c r="AA28" s="28" t="s">
        <v>51</v>
      </c>
      <c r="AB28" s="29">
        <v>30</v>
      </c>
      <c r="AC28" s="29">
        <v>25</v>
      </c>
      <c r="AD28" s="29">
        <v>20</v>
      </c>
      <c r="AE28" s="29">
        <v>14</v>
      </c>
    </row>
    <row r="29" spans="2:18" ht="12.75">
      <c r="B29" s="1"/>
      <c r="C29" s="1"/>
      <c r="D29" s="1"/>
      <c r="E29" s="1"/>
      <c r="F29" s="1"/>
      <c r="G29" s="1"/>
      <c r="H29" s="1">
        <f t="shared" si="5"/>
        <v>0</v>
      </c>
      <c r="I29" s="1"/>
      <c r="J29" s="1"/>
      <c r="K29" s="1">
        <f t="shared" si="6"/>
        <v>0</v>
      </c>
      <c r="L29" s="1"/>
      <c r="M29" s="1"/>
      <c r="N29" s="10">
        <f t="shared" si="7"/>
        <v>0</v>
      </c>
      <c r="O29" s="1"/>
      <c r="P29" s="1"/>
      <c r="Q29" s="1">
        <f t="shared" si="8"/>
        <v>1</v>
      </c>
      <c r="R29" s="1">
        <f t="shared" si="9"/>
        <v>0</v>
      </c>
    </row>
    <row r="30" spans="2:18" ht="12.75">
      <c r="B30" s="1"/>
      <c r="C30" s="1"/>
      <c r="D30" s="1"/>
      <c r="E30" s="1"/>
      <c r="F30" s="1"/>
      <c r="G30" s="1"/>
      <c r="H30" s="1">
        <f t="shared" si="5"/>
        <v>0</v>
      </c>
      <c r="I30" s="1"/>
      <c r="J30" s="1"/>
      <c r="K30" s="1">
        <f t="shared" si="6"/>
        <v>0</v>
      </c>
      <c r="L30" s="1"/>
      <c r="M30" s="1"/>
      <c r="N30" s="10">
        <f t="shared" si="7"/>
        <v>0</v>
      </c>
      <c r="O30" s="1"/>
      <c r="P30" s="1"/>
      <c r="Q30" s="1">
        <f t="shared" si="8"/>
        <v>1</v>
      </c>
      <c r="R30" s="1">
        <f t="shared" si="9"/>
        <v>0</v>
      </c>
    </row>
    <row r="31" spans="2:18" ht="12.75">
      <c r="B31" s="1"/>
      <c r="C31" s="1"/>
      <c r="D31" s="1"/>
      <c r="E31" s="1"/>
      <c r="F31" s="1"/>
      <c r="G31" s="1"/>
      <c r="H31" s="1">
        <f t="shared" si="5"/>
        <v>0</v>
      </c>
      <c r="I31" s="1"/>
      <c r="J31" s="1"/>
      <c r="K31" s="1">
        <f t="shared" si="6"/>
        <v>0</v>
      </c>
      <c r="L31" s="1"/>
      <c r="M31" s="1"/>
      <c r="N31" s="9">
        <f t="shared" si="7"/>
        <v>0</v>
      </c>
      <c r="O31" s="1"/>
      <c r="P31" s="1"/>
      <c r="Q31" s="1">
        <f t="shared" si="8"/>
        <v>1</v>
      </c>
      <c r="R31" s="1">
        <f t="shared" si="9"/>
        <v>0</v>
      </c>
    </row>
    <row r="32" spans="2:29" ht="15" customHeight="1">
      <c r="B32" s="1"/>
      <c r="C32" s="1"/>
      <c r="D32" s="1"/>
      <c r="E32" s="1"/>
      <c r="F32" s="1"/>
      <c r="G32" s="1"/>
      <c r="H32" s="1">
        <f t="shared" si="5"/>
        <v>0</v>
      </c>
      <c r="I32" s="1"/>
      <c r="J32" s="1"/>
      <c r="K32" s="1">
        <f t="shared" si="6"/>
        <v>0</v>
      </c>
      <c r="L32" s="1"/>
      <c r="M32" s="1"/>
      <c r="N32" s="9">
        <f t="shared" si="7"/>
        <v>0</v>
      </c>
      <c r="O32" s="1"/>
      <c r="P32" s="1"/>
      <c r="Q32" s="1">
        <f t="shared" si="8"/>
        <v>1</v>
      </c>
      <c r="R32" s="1">
        <f t="shared" si="9"/>
        <v>0</v>
      </c>
      <c r="AA32" s="78" t="s">
        <v>53</v>
      </c>
      <c r="AB32" s="79"/>
      <c r="AC32" s="80"/>
    </row>
    <row r="33" spans="2:29" ht="27" customHeight="1">
      <c r="B33" s="1"/>
      <c r="C33" s="1"/>
      <c r="D33" s="1"/>
      <c r="E33" s="1"/>
      <c r="F33" s="1"/>
      <c r="G33" s="1"/>
      <c r="H33" s="1">
        <f t="shared" si="5"/>
        <v>0</v>
      </c>
      <c r="I33" s="1"/>
      <c r="J33" s="1"/>
      <c r="K33" s="1">
        <f t="shared" si="6"/>
        <v>0</v>
      </c>
      <c r="L33" s="1"/>
      <c r="M33" s="1"/>
      <c r="N33" s="9">
        <f t="shared" si="7"/>
        <v>0</v>
      </c>
      <c r="O33" s="1"/>
      <c r="P33" s="1"/>
      <c r="Q33" s="1">
        <f t="shared" si="8"/>
        <v>1</v>
      </c>
      <c r="R33" s="1">
        <f t="shared" si="9"/>
        <v>0</v>
      </c>
      <c r="AA33" s="58" t="s">
        <v>43</v>
      </c>
      <c r="AB33" s="59" t="s">
        <v>54</v>
      </c>
      <c r="AC33" s="59">
        <v>3</v>
      </c>
    </row>
    <row r="34" spans="2:29" ht="27" customHeight="1">
      <c r="B34" s="1"/>
      <c r="C34" s="1"/>
      <c r="D34" s="1"/>
      <c r="E34" s="1"/>
      <c r="F34" s="1"/>
      <c r="G34" s="1"/>
      <c r="H34" s="1">
        <f t="shared" si="5"/>
        <v>0</v>
      </c>
      <c r="I34" s="1"/>
      <c r="J34" s="1"/>
      <c r="K34" s="1">
        <f t="shared" si="6"/>
        <v>0</v>
      </c>
      <c r="L34" s="1"/>
      <c r="M34" s="1"/>
      <c r="N34" s="9">
        <f t="shared" si="7"/>
        <v>0</v>
      </c>
      <c r="O34" s="1"/>
      <c r="P34" s="1"/>
      <c r="Q34" s="1">
        <f t="shared" si="8"/>
        <v>1</v>
      </c>
      <c r="R34" s="1">
        <f t="shared" si="9"/>
        <v>0</v>
      </c>
      <c r="AA34" s="58"/>
      <c r="AB34" s="60" t="s">
        <v>55</v>
      </c>
      <c r="AC34" s="60">
        <v>2.5</v>
      </c>
    </row>
    <row r="35" spans="2:29" ht="31.5" customHeight="1">
      <c r="B35" s="1"/>
      <c r="C35" s="1"/>
      <c r="D35" s="1"/>
      <c r="E35" s="1"/>
      <c r="F35" s="1"/>
      <c r="G35" s="1"/>
      <c r="H35" s="1">
        <f t="shared" si="5"/>
        <v>0</v>
      </c>
      <c r="I35" s="1"/>
      <c r="J35" s="1"/>
      <c r="K35" s="1">
        <f t="shared" si="6"/>
        <v>0</v>
      </c>
      <c r="L35" s="1"/>
      <c r="M35" s="1"/>
      <c r="N35" s="9">
        <f t="shared" si="7"/>
        <v>0</v>
      </c>
      <c r="O35" s="1"/>
      <c r="P35" s="1"/>
      <c r="Q35" s="1">
        <f t="shared" si="8"/>
        <v>1</v>
      </c>
      <c r="R35" s="1">
        <f t="shared" si="9"/>
        <v>0</v>
      </c>
      <c r="AA35" s="58"/>
      <c r="AB35" s="61" t="s">
        <v>69</v>
      </c>
      <c r="AC35" s="1">
        <v>2</v>
      </c>
    </row>
    <row r="36" spans="2:29" ht="27.75" customHeight="1">
      <c r="B36" s="1"/>
      <c r="C36" s="1"/>
      <c r="D36" s="1"/>
      <c r="E36" s="1"/>
      <c r="F36" s="1"/>
      <c r="G36" s="1"/>
      <c r="H36" s="1">
        <f t="shared" si="5"/>
        <v>0</v>
      </c>
      <c r="I36" s="1"/>
      <c r="J36" s="1"/>
      <c r="K36" s="1">
        <f t="shared" si="6"/>
        <v>0</v>
      </c>
      <c r="L36" s="1"/>
      <c r="M36" s="1"/>
      <c r="N36" s="9">
        <f t="shared" si="7"/>
        <v>0</v>
      </c>
      <c r="O36" s="1"/>
      <c r="P36" s="1"/>
      <c r="Q36" s="1">
        <f t="shared" si="8"/>
        <v>1</v>
      </c>
      <c r="R36" s="1">
        <f t="shared" si="9"/>
        <v>0</v>
      </c>
      <c r="AA36" s="58" t="s">
        <v>57</v>
      </c>
      <c r="AB36" s="60" t="s">
        <v>56</v>
      </c>
      <c r="AC36" s="60">
        <v>1.5</v>
      </c>
    </row>
    <row r="37" spans="2:29" ht="25.5" customHeight="1">
      <c r="B37" s="1"/>
      <c r="C37" s="1"/>
      <c r="D37" s="1"/>
      <c r="E37" s="1"/>
      <c r="F37" s="1"/>
      <c r="G37" s="1"/>
      <c r="H37" s="1">
        <f t="shared" si="5"/>
        <v>0</v>
      </c>
      <c r="I37" s="1"/>
      <c r="J37" s="1"/>
      <c r="K37" s="1">
        <f t="shared" si="6"/>
        <v>0</v>
      </c>
      <c r="L37" s="1"/>
      <c r="M37" s="1"/>
      <c r="N37" s="9">
        <f t="shared" si="7"/>
        <v>0</v>
      </c>
      <c r="O37" s="1"/>
      <c r="P37" s="1"/>
      <c r="Q37" s="1">
        <f t="shared" si="8"/>
        <v>1</v>
      </c>
      <c r="R37" s="1">
        <f t="shared" si="9"/>
        <v>0</v>
      </c>
      <c r="AA37" s="34"/>
      <c r="AB37" s="61" t="s">
        <v>69</v>
      </c>
      <c r="AC37" s="29">
        <v>1.2</v>
      </c>
    </row>
    <row r="38" spans="2:20" ht="13.5" thickBot="1">
      <c r="B38" s="1"/>
      <c r="C38" s="1"/>
      <c r="D38" s="1"/>
      <c r="E38" s="1"/>
      <c r="F38" s="1"/>
      <c r="G38" s="1"/>
      <c r="H38" s="1">
        <f t="shared" si="5"/>
        <v>0</v>
      </c>
      <c r="I38" s="1"/>
      <c r="J38" s="1"/>
      <c r="K38" s="1">
        <f t="shared" si="6"/>
        <v>0</v>
      </c>
      <c r="L38" s="1"/>
      <c r="M38" s="1"/>
      <c r="N38" s="9">
        <f t="shared" si="7"/>
        <v>0</v>
      </c>
      <c r="O38" s="1"/>
      <c r="P38" s="1"/>
      <c r="Q38" s="1">
        <f t="shared" si="8"/>
        <v>1</v>
      </c>
      <c r="R38" s="1">
        <f t="shared" si="9"/>
        <v>0</v>
      </c>
      <c r="T38" s="8"/>
    </row>
    <row r="39" spans="2:28" ht="13.5" thickBot="1">
      <c r="B39" s="1"/>
      <c r="C39" s="1"/>
      <c r="D39" s="1"/>
      <c r="E39" s="1"/>
      <c r="F39" s="1"/>
      <c r="G39" s="1"/>
      <c r="H39" s="1">
        <f t="shared" si="5"/>
        <v>0</v>
      </c>
      <c r="I39" s="1"/>
      <c r="J39" s="1"/>
      <c r="K39" s="1">
        <f t="shared" si="6"/>
        <v>0</v>
      </c>
      <c r="L39" s="1"/>
      <c r="M39" s="1"/>
      <c r="N39" s="9">
        <f t="shared" si="7"/>
        <v>0</v>
      </c>
      <c r="O39" s="1"/>
      <c r="P39" s="1"/>
      <c r="Q39" s="1">
        <f t="shared" si="8"/>
        <v>1</v>
      </c>
      <c r="R39" s="1">
        <f t="shared" si="9"/>
        <v>0</v>
      </c>
      <c r="AA39" s="32" t="s">
        <v>59</v>
      </c>
      <c r="AB39" s="33"/>
    </row>
    <row r="40" spans="2:28" ht="15" thickBot="1">
      <c r="B40" s="1"/>
      <c r="C40" s="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54"/>
      <c r="O40" s="56" t="s">
        <v>27</v>
      </c>
      <c r="P40" s="21"/>
      <c r="Q40" s="21"/>
      <c r="R40" s="22">
        <f>SUM(R28:R39)+O41</f>
        <v>0</v>
      </c>
      <c r="AA40" s="51" t="s">
        <v>61</v>
      </c>
      <c r="AB40" s="49"/>
    </row>
    <row r="41" spans="4:28" ht="15" thickBot="1">
      <c r="D41" s="51" t="s">
        <v>67</v>
      </c>
      <c r="E41" s="49"/>
      <c r="F41" s="23">
        <v>22</v>
      </c>
      <c r="G41" s="52" t="s">
        <v>68</v>
      </c>
      <c r="H41" s="50"/>
      <c r="I41" s="51"/>
      <c r="J41" s="49"/>
      <c r="K41" s="32">
        <v>0</v>
      </c>
      <c r="L41" s="51" t="s">
        <v>32</v>
      </c>
      <c r="M41" s="55"/>
      <c r="N41" s="50"/>
      <c r="O41" s="23">
        <f>F41*K41*X$12</f>
        <v>0</v>
      </c>
      <c r="AA41" s="51" t="s">
        <v>62</v>
      </c>
      <c r="AB41" s="49"/>
    </row>
    <row r="42" spans="2:18" ht="12.75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7"/>
      <c r="O42" s="53"/>
      <c r="P42" s="53"/>
      <c r="Q42" s="53"/>
      <c r="R42" s="53"/>
    </row>
    <row r="43" spans="2:18" ht="12.75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7"/>
      <c r="O43" s="53"/>
      <c r="P43" s="53"/>
      <c r="Q43" s="53"/>
      <c r="R43" s="53"/>
    </row>
    <row r="44" spans="2:18" ht="12.75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7"/>
      <c r="O44" s="53"/>
      <c r="P44" s="53"/>
      <c r="Q44" s="53"/>
      <c r="R44" s="53"/>
    </row>
    <row r="45" spans="2:18" ht="12.75">
      <c r="B45" s="1"/>
      <c r="C45" s="1"/>
      <c r="D45" s="1"/>
      <c r="E45" s="1"/>
      <c r="F45" s="1"/>
      <c r="G45" s="1"/>
      <c r="H45" s="1">
        <f aca="true" t="shared" si="10" ref="H45:H56">PRODUCT(F45:G45)</f>
        <v>0</v>
      </c>
      <c r="I45" s="1"/>
      <c r="J45" s="1"/>
      <c r="K45" s="1">
        <f aca="true" t="shared" si="11" ref="K45:K56">SUM(H45-J45)</f>
        <v>0</v>
      </c>
      <c r="L45" s="1"/>
      <c r="M45" s="1"/>
      <c r="N45" s="10">
        <f aca="true" t="shared" si="12" ref="N45:N56">PRODUCT(K45:M45)</f>
        <v>0</v>
      </c>
      <c r="O45" s="1"/>
      <c r="P45" s="1"/>
      <c r="Q45" s="1">
        <f aca="true" t="shared" si="13" ref="Q45:Q56">SUM(O45:P45,1)</f>
        <v>1</v>
      </c>
      <c r="R45" s="1">
        <f aca="true" t="shared" si="14" ref="R45:R56">PRODUCT(N45,Q45)</f>
        <v>0</v>
      </c>
    </row>
    <row r="46" spans="2:18" ht="12.75">
      <c r="B46" s="1"/>
      <c r="C46" s="1"/>
      <c r="D46" s="1"/>
      <c r="E46" s="1"/>
      <c r="F46" s="1"/>
      <c r="G46" s="1"/>
      <c r="H46" s="1">
        <f t="shared" si="10"/>
        <v>0</v>
      </c>
      <c r="I46" s="1"/>
      <c r="J46" s="1"/>
      <c r="K46" s="1">
        <f t="shared" si="11"/>
        <v>0</v>
      </c>
      <c r="L46" s="1"/>
      <c r="M46" s="1"/>
      <c r="N46" s="10">
        <f t="shared" si="12"/>
        <v>0</v>
      </c>
      <c r="O46" s="1"/>
      <c r="P46" s="1"/>
      <c r="Q46" s="1">
        <f t="shared" si="13"/>
        <v>1</v>
      </c>
      <c r="R46" s="1">
        <f t="shared" si="14"/>
        <v>0</v>
      </c>
    </row>
    <row r="47" spans="2:18" ht="12.75">
      <c r="B47" s="1"/>
      <c r="C47" s="1"/>
      <c r="D47" s="1"/>
      <c r="E47" s="1"/>
      <c r="F47" s="1"/>
      <c r="G47" s="1"/>
      <c r="H47" s="1">
        <f t="shared" si="10"/>
        <v>0</v>
      </c>
      <c r="I47" s="1"/>
      <c r="J47" s="1"/>
      <c r="K47" s="1">
        <f t="shared" si="11"/>
        <v>0</v>
      </c>
      <c r="L47" s="1"/>
      <c r="M47" s="1"/>
      <c r="N47" s="10">
        <f t="shared" si="12"/>
        <v>0</v>
      </c>
      <c r="O47" s="1"/>
      <c r="P47" s="1"/>
      <c r="Q47" s="1">
        <f t="shared" si="13"/>
        <v>1</v>
      </c>
      <c r="R47" s="1">
        <f t="shared" si="14"/>
        <v>0</v>
      </c>
    </row>
    <row r="48" spans="2:18" ht="12.75">
      <c r="B48" s="1"/>
      <c r="C48" s="1"/>
      <c r="D48" s="1"/>
      <c r="E48" s="1"/>
      <c r="F48" s="1"/>
      <c r="G48" s="1"/>
      <c r="H48" s="1">
        <f t="shared" si="10"/>
        <v>0</v>
      </c>
      <c r="I48" s="1"/>
      <c r="J48" s="1"/>
      <c r="K48" s="1">
        <f t="shared" si="11"/>
        <v>0</v>
      </c>
      <c r="L48" s="1"/>
      <c r="M48" s="1"/>
      <c r="N48" s="9">
        <f t="shared" si="12"/>
        <v>0</v>
      </c>
      <c r="O48" s="1"/>
      <c r="P48" s="1"/>
      <c r="Q48" s="1">
        <f t="shared" si="13"/>
        <v>1</v>
      </c>
      <c r="R48" s="1">
        <f t="shared" si="14"/>
        <v>0</v>
      </c>
    </row>
    <row r="49" spans="2:18" ht="12.75">
      <c r="B49" s="1"/>
      <c r="C49" s="1"/>
      <c r="D49" s="1"/>
      <c r="E49" s="1"/>
      <c r="F49" s="1"/>
      <c r="G49" s="1"/>
      <c r="H49" s="1">
        <f t="shared" si="10"/>
        <v>0</v>
      </c>
      <c r="I49" s="1"/>
      <c r="J49" s="1"/>
      <c r="K49" s="1">
        <f t="shared" si="11"/>
        <v>0</v>
      </c>
      <c r="L49" s="1"/>
      <c r="M49" s="1"/>
      <c r="N49" s="9">
        <f t="shared" si="12"/>
        <v>0</v>
      </c>
      <c r="O49" s="1"/>
      <c r="P49" s="1"/>
      <c r="Q49" s="1">
        <f t="shared" si="13"/>
        <v>1</v>
      </c>
      <c r="R49" s="1">
        <f t="shared" si="14"/>
        <v>0</v>
      </c>
    </row>
    <row r="50" spans="2:18" ht="12.75">
      <c r="B50" s="1"/>
      <c r="C50" s="1"/>
      <c r="D50" s="1"/>
      <c r="E50" s="1"/>
      <c r="F50" s="1"/>
      <c r="G50" s="1"/>
      <c r="H50" s="1">
        <f t="shared" si="10"/>
        <v>0</v>
      </c>
      <c r="I50" s="1"/>
      <c r="J50" s="1"/>
      <c r="K50" s="1">
        <f t="shared" si="11"/>
        <v>0</v>
      </c>
      <c r="L50" s="1"/>
      <c r="M50" s="1"/>
      <c r="N50" s="9">
        <f t="shared" si="12"/>
        <v>0</v>
      </c>
      <c r="O50" s="1"/>
      <c r="P50" s="1"/>
      <c r="Q50" s="1">
        <f t="shared" si="13"/>
        <v>1</v>
      </c>
      <c r="R50" s="1">
        <f t="shared" si="14"/>
        <v>0</v>
      </c>
    </row>
    <row r="51" spans="2:18" ht="12.75">
      <c r="B51" s="1"/>
      <c r="C51" s="1"/>
      <c r="D51" s="1"/>
      <c r="E51" s="1"/>
      <c r="F51" s="1"/>
      <c r="G51" s="1"/>
      <c r="H51" s="1">
        <f t="shared" si="10"/>
        <v>0</v>
      </c>
      <c r="I51" s="1"/>
      <c r="J51" s="1"/>
      <c r="K51" s="1">
        <f t="shared" si="11"/>
        <v>0</v>
      </c>
      <c r="L51" s="1"/>
      <c r="M51" s="1"/>
      <c r="N51" s="9">
        <f t="shared" si="12"/>
        <v>0</v>
      </c>
      <c r="O51" s="1"/>
      <c r="P51" s="1"/>
      <c r="Q51" s="1">
        <f t="shared" si="13"/>
        <v>1</v>
      </c>
      <c r="R51" s="1">
        <f t="shared" si="14"/>
        <v>0</v>
      </c>
    </row>
    <row r="52" spans="2:18" ht="12.75">
      <c r="B52" s="1"/>
      <c r="C52" s="1"/>
      <c r="D52" s="1"/>
      <c r="E52" s="1"/>
      <c r="F52" s="1"/>
      <c r="G52" s="1"/>
      <c r="H52" s="1">
        <f t="shared" si="10"/>
        <v>0</v>
      </c>
      <c r="I52" s="1"/>
      <c r="J52" s="1"/>
      <c r="K52" s="1">
        <f t="shared" si="11"/>
        <v>0</v>
      </c>
      <c r="L52" s="1"/>
      <c r="M52" s="1"/>
      <c r="N52" s="9">
        <f t="shared" si="12"/>
        <v>0</v>
      </c>
      <c r="O52" s="1"/>
      <c r="P52" s="1"/>
      <c r="Q52" s="1">
        <f t="shared" si="13"/>
        <v>1</v>
      </c>
      <c r="R52" s="1">
        <f t="shared" si="14"/>
        <v>0</v>
      </c>
    </row>
    <row r="53" spans="2:18" ht="12.75">
      <c r="B53" s="1"/>
      <c r="C53" s="1"/>
      <c r="D53" s="1"/>
      <c r="E53" s="1"/>
      <c r="F53" s="1"/>
      <c r="G53" s="1"/>
      <c r="H53" s="1">
        <f t="shared" si="10"/>
        <v>0</v>
      </c>
      <c r="I53" s="1"/>
      <c r="J53" s="1"/>
      <c r="K53" s="1">
        <f t="shared" si="11"/>
        <v>0</v>
      </c>
      <c r="L53" s="1"/>
      <c r="M53" s="1"/>
      <c r="N53" s="9">
        <f t="shared" si="12"/>
        <v>0</v>
      </c>
      <c r="O53" s="1"/>
      <c r="P53" s="1"/>
      <c r="Q53" s="1">
        <f t="shared" si="13"/>
        <v>1</v>
      </c>
      <c r="R53" s="1">
        <f t="shared" si="14"/>
        <v>0</v>
      </c>
    </row>
    <row r="54" spans="2:18" ht="12.75">
      <c r="B54" s="1"/>
      <c r="C54" s="1"/>
      <c r="D54" s="1"/>
      <c r="E54" s="1"/>
      <c r="F54" s="1"/>
      <c r="G54" s="1"/>
      <c r="H54" s="1">
        <f t="shared" si="10"/>
        <v>0</v>
      </c>
      <c r="I54" s="1"/>
      <c r="J54" s="1"/>
      <c r="K54" s="1">
        <f t="shared" si="11"/>
        <v>0</v>
      </c>
      <c r="L54" s="1"/>
      <c r="M54" s="1"/>
      <c r="N54" s="9">
        <f t="shared" si="12"/>
        <v>0</v>
      </c>
      <c r="O54" s="1"/>
      <c r="P54" s="1"/>
      <c r="Q54" s="1">
        <f t="shared" si="13"/>
        <v>1</v>
      </c>
      <c r="R54" s="1">
        <f t="shared" si="14"/>
        <v>0</v>
      </c>
    </row>
    <row r="55" spans="2:18" ht="12.75">
      <c r="B55" s="1"/>
      <c r="C55" s="1"/>
      <c r="D55" s="1"/>
      <c r="E55" s="1"/>
      <c r="F55" s="1"/>
      <c r="G55" s="1"/>
      <c r="H55" s="1">
        <f t="shared" si="10"/>
        <v>0</v>
      </c>
      <c r="I55" s="1"/>
      <c r="J55" s="1"/>
      <c r="K55" s="1">
        <f t="shared" si="11"/>
        <v>0</v>
      </c>
      <c r="L55" s="1"/>
      <c r="M55" s="1"/>
      <c r="N55" s="9">
        <f t="shared" si="12"/>
        <v>0</v>
      </c>
      <c r="O55" s="1"/>
      <c r="P55" s="1"/>
      <c r="Q55" s="1">
        <f t="shared" si="13"/>
        <v>1</v>
      </c>
      <c r="R55" s="1">
        <f t="shared" si="14"/>
        <v>0</v>
      </c>
    </row>
    <row r="56" spans="2:18" ht="12.75">
      <c r="B56" s="1"/>
      <c r="C56" s="1"/>
      <c r="D56" s="1"/>
      <c r="E56" s="1"/>
      <c r="F56" s="1"/>
      <c r="G56" s="1"/>
      <c r="H56" s="1">
        <f t="shared" si="10"/>
        <v>0</v>
      </c>
      <c r="I56" s="1"/>
      <c r="J56" s="1"/>
      <c r="K56" s="1">
        <f t="shared" si="11"/>
        <v>0</v>
      </c>
      <c r="L56" s="1"/>
      <c r="M56" s="1"/>
      <c r="N56" s="9">
        <f t="shared" si="12"/>
        <v>0</v>
      </c>
      <c r="O56" s="1"/>
      <c r="P56" s="1"/>
      <c r="Q56" s="1">
        <f t="shared" si="13"/>
        <v>1</v>
      </c>
      <c r="R56" s="1">
        <f t="shared" si="14"/>
        <v>0</v>
      </c>
    </row>
    <row r="57" spans="2:18" ht="13.5" thickBot="1">
      <c r="B57" s="1"/>
      <c r="C57" s="1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54"/>
      <c r="O57" s="56" t="s">
        <v>27</v>
      </c>
      <c r="P57" s="21"/>
      <c r="Q57" s="21"/>
      <c r="R57" s="22">
        <f>SUM(R45:R56)+O58</f>
        <v>0</v>
      </c>
    </row>
    <row r="58" spans="4:15" ht="13.5" thickBot="1">
      <c r="D58" s="51" t="s">
        <v>67</v>
      </c>
      <c r="E58" s="49"/>
      <c r="F58" s="23">
        <v>22</v>
      </c>
      <c r="G58" s="52" t="s">
        <v>68</v>
      </c>
      <c r="H58" s="50"/>
      <c r="I58" s="51"/>
      <c r="J58" s="49"/>
      <c r="K58" s="32">
        <v>0</v>
      </c>
      <c r="L58" s="51" t="s">
        <v>32</v>
      </c>
      <c r="M58" s="55"/>
      <c r="N58" s="50"/>
      <c r="O58" s="23">
        <f>F58*K58*X$12</f>
        <v>0</v>
      </c>
    </row>
    <row r="61" spans="2:18" ht="12.75">
      <c r="B61" s="1"/>
      <c r="C61" s="1"/>
      <c r="D61" s="1"/>
      <c r="E61" s="1"/>
      <c r="F61" s="1"/>
      <c r="G61" s="1"/>
      <c r="H61" s="1">
        <f aca="true" t="shared" si="15" ref="H61:H72">PRODUCT(F61:G61)</f>
        <v>0</v>
      </c>
      <c r="I61" s="1"/>
      <c r="J61" s="1"/>
      <c r="K61" s="1">
        <f aca="true" t="shared" si="16" ref="K61:K72">SUM(H61-J61)</f>
        <v>0</v>
      </c>
      <c r="L61" s="1"/>
      <c r="M61" s="1"/>
      <c r="N61" s="10">
        <f aca="true" t="shared" si="17" ref="N61:N72">PRODUCT(K61:M61)</f>
        <v>0</v>
      </c>
      <c r="O61" s="1"/>
      <c r="P61" s="1"/>
      <c r="Q61" s="1">
        <f aca="true" t="shared" si="18" ref="Q61:Q72">SUM(O61:P61,1)</f>
        <v>1</v>
      </c>
      <c r="R61" s="1">
        <f aca="true" t="shared" si="19" ref="R61:R72">PRODUCT(N61,Q61)</f>
        <v>0</v>
      </c>
    </row>
    <row r="62" spans="2:18" ht="12.75">
      <c r="B62" s="1"/>
      <c r="C62" s="1"/>
      <c r="D62" s="1"/>
      <c r="E62" s="1"/>
      <c r="F62" s="1"/>
      <c r="G62" s="1"/>
      <c r="H62" s="1">
        <f t="shared" si="15"/>
        <v>0</v>
      </c>
      <c r="I62" s="1"/>
      <c r="J62" s="1"/>
      <c r="K62" s="1">
        <f t="shared" si="16"/>
        <v>0</v>
      </c>
      <c r="L62" s="1"/>
      <c r="M62" s="1"/>
      <c r="N62" s="10">
        <f t="shared" si="17"/>
        <v>0</v>
      </c>
      <c r="O62" s="1"/>
      <c r="P62" s="1"/>
      <c r="Q62" s="1">
        <f t="shared" si="18"/>
        <v>1</v>
      </c>
      <c r="R62" s="1">
        <f t="shared" si="19"/>
        <v>0</v>
      </c>
    </row>
    <row r="63" spans="2:18" ht="12.75">
      <c r="B63" s="1"/>
      <c r="C63" s="1"/>
      <c r="D63" s="1"/>
      <c r="E63" s="1"/>
      <c r="F63" s="1"/>
      <c r="G63" s="1"/>
      <c r="H63" s="1">
        <f t="shared" si="15"/>
        <v>0</v>
      </c>
      <c r="I63" s="1"/>
      <c r="J63" s="1"/>
      <c r="K63" s="1">
        <f t="shared" si="16"/>
        <v>0</v>
      </c>
      <c r="L63" s="1"/>
      <c r="M63" s="1"/>
      <c r="N63" s="10">
        <f t="shared" si="17"/>
        <v>0</v>
      </c>
      <c r="O63" s="1"/>
      <c r="P63" s="1"/>
      <c r="Q63" s="1">
        <f t="shared" si="18"/>
        <v>1</v>
      </c>
      <c r="R63" s="1">
        <f t="shared" si="19"/>
        <v>0</v>
      </c>
    </row>
    <row r="64" spans="2:18" ht="12.75">
      <c r="B64" s="1"/>
      <c r="C64" s="1"/>
      <c r="D64" s="1"/>
      <c r="E64" s="1"/>
      <c r="F64" s="1"/>
      <c r="G64" s="1"/>
      <c r="H64" s="1">
        <f t="shared" si="15"/>
        <v>0</v>
      </c>
      <c r="I64" s="1"/>
      <c r="J64" s="1"/>
      <c r="K64" s="1">
        <f t="shared" si="16"/>
        <v>0</v>
      </c>
      <c r="L64" s="1"/>
      <c r="M64" s="1"/>
      <c r="N64" s="9">
        <f t="shared" si="17"/>
        <v>0</v>
      </c>
      <c r="O64" s="1"/>
      <c r="P64" s="1"/>
      <c r="Q64" s="1">
        <f t="shared" si="18"/>
        <v>1</v>
      </c>
      <c r="R64" s="1">
        <f t="shared" si="19"/>
        <v>0</v>
      </c>
    </row>
    <row r="65" spans="2:18" ht="12.75">
      <c r="B65" s="1"/>
      <c r="C65" s="1"/>
      <c r="D65" s="1"/>
      <c r="E65" s="1"/>
      <c r="F65" s="1"/>
      <c r="G65" s="1"/>
      <c r="H65" s="1">
        <f t="shared" si="15"/>
        <v>0</v>
      </c>
      <c r="I65" s="1"/>
      <c r="J65" s="1"/>
      <c r="K65" s="1">
        <f t="shared" si="16"/>
        <v>0</v>
      </c>
      <c r="L65" s="1"/>
      <c r="M65" s="1"/>
      <c r="N65" s="9">
        <f t="shared" si="17"/>
        <v>0</v>
      </c>
      <c r="O65" s="1"/>
      <c r="P65" s="1"/>
      <c r="Q65" s="1">
        <f t="shared" si="18"/>
        <v>1</v>
      </c>
      <c r="R65" s="1">
        <f t="shared" si="19"/>
        <v>0</v>
      </c>
    </row>
    <row r="66" spans="2:18" ht="12.75">
      <c r="B66" s="1"/>
      <c r="C66" s="1"/>
      <c r="D66" s="1"/>
      <c r="E66" s="1"/>
      <c r="F66" s="1"/>
      <c r="G66" s="1"/>
      <c r="H66" s="1">
        <f t="shared" si="15"/>
        <v>0</v>
      </c>
      <c r="I66" s="1"/>
      <c r="J66" s="1"/>
      <c r="K66" s="1">
        <f t="shared" si="16"/>
        <v>0</v>
      </c>
      <c r="L66" s="1"/>
      <c r="M66" s="1"/>
      <c r="N66" s="9">
        <f t="shared" si="17"/>
        <v>0</v>
      </c>
      <c r="O66" s="1"/>
      <c r="P66" s="1"/>
      <c r="Q66" s="1">
        <f t="shared" si="18"/>
        <v>1</v>
      </c>
      <c r="R66" s="1">
        <f t="shared" si="19"/>
        <v>0</v>
      </c>
    </row>
    <row r="67" spans="2:18" ht="12.75">
      <c r="B67" s="1"/>
      <c r="C67" s="1"/>
      <c r="D67" s="1"/>
      <c r="E67" s="1"/>
      <c r="F67" s="1"/>
      <c r="G67" s="1"/>
      <c r="H67" s="1">
        <f t="shared" si="15"/>
        <v>0</v>
      </c>
      <c r="I67" s="1"/>
      <c r="J67" s="1"/>
      <c r="K67" s="1">
        <f t="shared" si="16"/>
        <v>0</v>
      </c>
      <c r="L67" s="1"/>
      <c r="M67" s="1"/>
      <c r="N67" s="9">
        <f t="shared" si="17"/>
        <v>0</v>
      </c>
      <c r="O67" s="1"/>
      <c r="P67" s="1"/>
      <c r="Q67" s="1">
        <f t="shared" si="18"/>
        <v>1</v>
      </c>
      <c r="R67" s="1">
        <f t="shared" si="19"/>
        <v>0</v>
      </c>
    </row>
    <row r="68" spans="2:18" ht="12.75">
      <c r="B68" s="1"/>
      <c r="C68" s="1"/>
      <c r="D68" s="1"/>
      <c r="E68" s="1"/>
      <c r="F68" s="1"/>
      <c r="G68" s="1"/>
      <c r="H68" s="1">
        <f t="shared" si="15"/>
        <v>0</v>
      </c>
      <c r="I68" s="1"/>
      <c r="J68" s="1"/>
      <c r="K68" s="1">
        <f t="shared" si="16"/>
        <v>0</v>
      </c>
      <c r="L68" s="1"/>
      <c r="M68" s="1"/>
      <c r="N68" s="9">
        <f t="shared" si="17"/>
        <v>0</v>
      </c>
      <c r="O68" s="1"/>
      <c r="P68" s="1"/>
      <c r="Q68" s="1">
        <f t="shared" si="18"/>
        <v>1</v>
      </c>
      <c r="R68" s="1">
        <f t="shared" si="19"/>
        <v>0</v>
      </c>
    </row>
    <row r="69" spans="2:18" ht="12.75">
      <c r="B69" s="1"/>
      <c r="C69" s="1"/>
      <c r="D69" s="1"/>
      <c r="E69" s="1"/>
      <c r="F69" s="1"/>
      <c r="G69" s="1"/>
      <c r="H69" s="1">
        <f t="shared" si="15"/>
        <v>0</v>
      </c>
      <c r="I69" s="1"/>
      <c r="J69" s="1"/>
      <c r="K69" s="1">
        <f t="shared" si="16"/>
        <v>0</v>
      </c>
      <c r="L69" s="1"/>
      <c r="M69" s="1"/>
      <c r="N69" s="9">
        <f t="shared" si="17"/>
        <v>0</v>
      </c>
      <c r="O69" s="1"/>
      <c r="P69" s="1"/>
      <c r="Q69" s="1">
        <f t="shared" si="18"/>
        <v>1</v>
      </c>
      <c r="R69" s="1">
        <f t="shared" si="19"/>
        <v>0</v>
      </c>
    </row>
    <row r="70" spans="2:18" ht="12.75">
      <c r="B70" s="1"/>
      <c r="C70" s="1"/>
      <c r="D70" s="1"/>
      <c r="E70" s="1"/>
      <c r="F70" s="1"/>
      <c r="G70" s="1"/>
      <c r="H70" s="1">
        <f t="shared" si="15"/>
        <v>0</v>
      </c>
      <c r="I70" s="1"/>
      <c r="J70" s="1"/>
      <c r="K70" s="1">
        <f t="shared" si="16"/>
        <v>0</v>
      </c>
      <c r="L70" s="1"/>
      <c r="M70" s="1"/>
      <c r="N70" s="9">
        <f t="shared" si="17"/>
        <v>0</v>
      </c>
      <c r="O70" s="1"/>
      <c r="P70" s="1"/>
      <c r="Q70" s="1">
        <f t="shared" si="18"/>
        <v>1</v>
      </c>
      <c r="R70" s="1">
        <f t="shared" si="19"/>
        <v>0</v>
      </c>
    </row>
    <row r="71" spans="2:18" ht="12.75">
      <c r="B71" s="1"/>
      <c r="C71" s="1"/>
      <c r="D71" s="1"/>
      <c r="E71" s="1"/>
      <c r="F71" s="1"/>
      <c r="G71" s="1"/>
      <c r="H71" s="1">
        <f t="shared" si="15"/>
        <v>0</v>
      </c>
      <c r="I71" s="1"/>
      <c r="J71" s="1"/>
      <c r="K71" s="1">
        <f t="shared" si="16"/>
        <v>0</v>
      </c>
      <c r="L71" s="1"/>
      <c r="M71" s="1"/>
      <c r="N71" s="9">
        <f t="shared" si="17"/>
        <v>0</v>
      </c>
      <c r="O71" s="1"/>
      <c r="P71" s="1"/>
      <c r="Q71" s="1">
        <f t="shared" si="18"/>
        <v>1</v>
      </c>
      <c r="R71" s="1">
        <f t="shared" si="19"/>
        <v>0</v>
      </c>
    </row>
    <row r="72" spans="2:18" ht="12.75">
      <c r="B72" s="1"/>
      <c r="C72" s="1"/>
      <c r="D72" s="1"/>
      <c r="E72" s="1"/>
      <c r="F72" s="1"/>
      <c r="G72" s="1"/>
      <c r="H72" s="1">
        <f t="shared" si="15"/>
        <v>0</v>
      </c>
      <c r="I72" s="1"/>
      <c r="J72" s="1"/>
      <c r="K72" s="1">
        <f t="shared" si="16"/>
        <v>0</v>
      </c>
      <c r="L72" s="1"/>
      <c r="M72" s="1"/>
      <c r="N72" s="9">
        <f t="shared" si="17"/>
        <v>0</v>
      </c>
      <c r="O72" s="1"/>
      <c r="P72" s="1"/>
      <c r="Q72" s="1">
        <f t="shared" si="18"/>
        <v>1</v>
      </c>
      <c r="R72" s="1">
        <f t="shared" si="19"/>
        <v>0</v>
      </c>
    </row>
    <row r="73" spans="2:18" ht="13.5" thickBot="1">
      <c r="B73" s="1"/>
      <c r="C73" s="1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54"/>
      <c r="O73" s="56" t="s">
        <v>27</v>
      </c>
      <c r="P73" s="21"/>
      <c r="Q73" s="21"/>
      <c r="R73" s="22">
        <f>SUM(R61:R72)+O74</f>
        <v>0</v>
      </c>
    </row>
    <row r="74" spans="4:15" ht="13.5" thickBot="1">
      <c r="D74" s="51" t="s">
        <v>67</v>
      </c>
      <c r="E74" s="49"/>
      <c r="F74" s="23">
        <v>22</v>
      </c>
      <c r="G74" s="52" t="s">
        <v>68</v>
      </c>
      <c r="H74" s="50"/>
      <c r="I74" s="51"/>
      <c r="J74" s="49"/>
      <c r="K74" s="32">
        <v>0</v>
      </c>
      <c r="L74" s="51" t="s">
        <v>32</v>
      </c>
      <c r="M74" s="55"/>
      <c r="N74" s="50"/>
      <c r="O74" s="23">
        <f>F74*K74*X$12</f>
        <v>0</v>
      </c>
    </row>
    <row r="77" spans="2:18" ht="12.75">
      <c r="B77" s="1"/>
      <c r="C77" s="1"/>
      <c r="D77" s="1"/>
      <c r="E77" s="1"/>
      <c r="F77" s="1"/>
      <c r="G77" s="1"/>
      <c r="H77" s="1">
        <f aca="true" t="shared" si="20" ref="H77:H88">PRODUCT(F77:G77)</f>
        <v>0</v>
      </c>
      <c r="I77" s="1"/>
      <c r="J77" s="1"/>
      <c r="K77" s="1">
        <f aca="true" t="shared" si="21" ref="K77:K88">SUM(H77-J77)</f>
        <v>0</v>
      </c>
      <c r="L77" s="1"/>
      <c r="M77" s="1"/>
      <c r="N77" s="10">
        <f aca="true" t="shared" si="22" ref="N77:N88">PRODUCT(K77:M77)</f>
        <v>0</v>
      </c>
      <c r="O77" s="1"/>
      <c r="P77" s="1"/>
      <c r="Q77" s="1">
        <f aca="true" t="shared" si="23" ref="Q77:Q88">SUM(O77:P77,1)</f>
        <v>1</v>
      </c>
      <c r="R77" s="1">
        <f aca="true" t="shared" si="24" ref="R77:R88">PRODUCT(N77,Q77)</f>
        <v>0</v>
      </c>
    </row>
    <row r="78" spans="2:18" ht="12.75">
      <c r="B78" s="1"/>
      <c r="C78" s="1"/>
      <c r="D78" s="1"/>
      <c r="E78" s="1"/>
      <c r="F78" s="1"/>
      <c r="G78" s="1"/>
      <c r="H78" s="1">
        <f t="shared" si="20"/>
        <v>0</v>
      </c>
      <c r="I78" s="1"/>
      <c r="J78" s="1"/>
      <c r="K78" s="1">
        <f t="shared" si="21"/>
        <v>0</v>
      </c>
      <c r="L78" s="1"/>
      <c r="M78" s="1"/>
      <c r="N78" s="10">
        <f t="shared" si="22"/>
        <v>0</v>
      </c>
      <c r="O78" s="1"/>
      <c r="P78" s="1"/>
      <c r="Q78" s="1">
        <f t="shared" si="23"/>
        <v>1</v>
      </c>
      <c r="R78" s="1">
        <f t="shared" si="24"/>
        <v>0</v>
      </c>
    </row>
    <row r="79" spans="2:18" ht="12.75">
      <c r="B79" s="1"/>
      <c r="C79" s="1"/>
      <c r="D79" s="1"/>
      <c r="E79" s="1"/>
      <c r="F79" s="1"/>
      <c r="G79" s="1"/>
      <c r="H79" s="1">
        <f t="shared" si="20"/>
        <v>0</v>
      </c>
      <c r="I79" s="1"/>
      <c r="J79" s="1"/>
      <c r="K79" s="1">
        <f t="shared" si="21"/>
        <v>0</v>
      </c>
      <c r="L79" s="1"/>
      <c r="M79" s="1"/>
      <c r="N79" s="10">
        <f t="shared" si="22"/>
        <v>0</v>
      </c>
      <c r="O79" s="1"/>
      <c r="P79" s="1"/>
      <c r="Q79" s="1">
        <f t="shared" si="23"/>
        <v>1</v>
      </c>
      <c r="R79" s="1">
        <f t="shared" si="24"/>
        <v>0</v>
      </c>
    </row>
    <row r="80" spans="2:18" ht="12.75">
      <c r="B80" s="1"/>
      <c r="C80" s="1"/>
      <c r="D80" s="1"/>
      <c r="E80" s="1"/>
      <c r="F80" s="1"/>
      <c r="G80" s="1"/>
      <c r="H80" s="1">
        <f t="shared" si="20"/>
        <v>0</v>
      </c>
      <c r="I80" s="1"/>
      <c r="J80" s="1"/>
      <c r="K80" s="1">
        <f t="shared" si="21"/>
        <v>0</v>
      </c>
      <c r="L80" s="1"/>
      <c r="M80" s="1"/>
      <c r="N80" s="9">
        <f t="shared" si="22"/>
        <v>0</v>
      </c>
      <c r="O80" s="1"/>
      <c r="P80" s="1"/>
      <c r="Q80" s="1">
        <f t="shared" si="23"/>
        <v>1</v>
      </c>
      <c r="R80" s="1">
        <f t="shared" si="24"/>
        <v>0</v>
      </c>
    </row>
    <row r="81" spans="2:18" ht="12.75">
      <c r="B81" s="1"/>
      <c r="C81" s="1"/>
      <c r="D81" s="1"/>
      <c r="E81" s="1"/>
      <c r="F81" s="1"/>
      <c r="G81" s="1"/>
      <c r="H81" s="1">
        <f t="shared" si="20"/>
        <v>0</v>
      </c>
      <c r="I81" s="1"/>
      <c r="J81" s="1"/>
      <c r="K81" s="1">
        <f t="shared" si="21"/>
        <v>0</v>
      </c>
      <c r="L81" s="1"/>
      <c r="M81" s="1"/>
      <c r="N81" s="9">
        <f t="shared" si="22"/>
        <v>0</v>
      </c>
      <c r="O81" s="1"/>
      <c r="P81" s="1"/>
      <c r="Q81" s="1">
        <f t="shared" si="23"/>
        <v>1</v>
      </c>
      <c r="R81" s="1">
        <f t="shared" si="24"/>
        <v>0</v>
      </c>
    </row>
    <row r="82" spans="2:18" ht="12.75">
      <c r="B82" s="1"/>
      <c r="C82" s="1"/>
      <c r="D82" s="1"/>
      <c r="E82" s="1"/>
      <c r="F82" s="1"/>
      <c r="G82" s="1"/>
      <c r="H82" s="1">
        <f t="shared" si="20"/>
        <v>0</v>
      </c>
      <c r="I82" s="1"/>
      <c r="J82" s="1"/>
      <c r="K82" s="1">
        <f t="shared" si="21"/>
        <v>0</v>
      </c>
      <c r="L82" s="1"/>
      <c r="M82" s="1"/>
      <c r="N82" s="9">
        <f t="shared" si="22"/>
        <v>0</v>
      </c>
      <c r="O82" s="1"/>
      <c r="P82" s="1"/>
      <c r="Q82" s="1">
        <f t="shared" si="23"/>
        <v>1</v>
      </c>
      <c r="R82" s="1">
        <f t="shared" si="24"/>
        <v>0</v>
      </c>
    </row>
    <row r="83" spans="2:18" ht="12.75">
      <c r="B83" s="1"/>
      <c r="C83" s="1"/>
      <c r="D83" s="1"/>
      <c r="E83" s="1"/>
      <c r="F83" s="1"/>
      <c r="G83" s="1"/>
      <c r="H83" s="1">
        <f t="shared" si="20"/>
        <v>0</v>
      </c>
      <c r="I83" s="1"/>
      <c r="J83" s="1"/>
      <c r="K83" s="1">
        <f t="shared" si="21"/>
        <v>0</v>
      </c>
      <c r="L83" s="1"/>
      <c r="M83" s="1"/>
      <c r="N83" s="9">
        <f t="shared" si="22"/>
        <v>0</v>
      </c>
      <c r="O83" s="1"/>
      <c r="P83" s="1"/>
      <c r="Q83" s="1">
        <f t="shared" si="23"/>
        <v>1</v>
      </c>
      <c r="R83" s="1">
        <f t="shared" si="24"/>
        <v>0</v>
      </c>
    </row>
    <row r="84" spans="2:18" ht="12.75">
      <c r="B84" s="1"/>
      <c r="C84" s="1"/>
      <c r="D84" s="1"/>
      <c r="E84" s="1"/>
      <c r="F84" s="1"/>
      <c r="G84" s="1"/>
      <c r="H84" s="1">
        <f t="shared" si="20"/>
        <v>0</v>
      </c>
      <c r="I84" s="1"/>
      <c r="J84" s="1"/>
      <c r="K84" s="1">
        <f t="shared" si="21"/>
        <v>0</v>
      </c>
      <c r="L84" s="1"/>
      <c r="M84" s="1"/>
      <c r="N84" s="9">
        <f t="shared" si="22"/>
        <v>0</v>
      </c>
      <c r="O84" s="1"/>
      <c r="P84" s="1"/>
      <c r="Q84" s="1">
        <f t="shared" si="23"/>
        <v>1</v>
      </c>
      <c r="R84" s="1">
        <f t="shared" si="24"/>
        <v>0</v>
      </c>
    </row>
    <row r="85" spans="2:18" ht="12.75">
      <c r="B85" s="1"/>
      <c r="C85" s="1"/>
      <c r="D85" s="1"/>
      <c r="E85" s="1"/>
      <c r="F85" s="1"/>
      <c r="G85" s="1"/>
      <c r="H85" s="1">
        <f t="shared" si="20"/>
        <v>0</v>
      </c>
      <c r="I85" s="1"/>
      <c r="J85" s="1"/>
      <c r="K85" s="1">
        <f t="shared" si="21"/>
        <v>0</v>
      </c>
      <c r="L85" s="1"/>
      <c r="M85" s="1"/>
      <c r="N85" s="9">
        <f t="shared" si="22"/>
        <v>0</v>
      </c>
      <c r="O85" s="1"/>
      <c r="P85" s="1"/>
      <c r="Q85" s="1">
        <f t="shared" si="23"/>
        <v>1</v>
      </c>
      <c r="R85" s="1">
        <f t="shared" si="24"/>
        <v>0</v>
      </c>
    </row>
    <row r="86" spans="2:18" ht="12.75">
      <c r="B86" s="1"/>
      <c r="C86" s="1"/>
      <c r="D86" s="1"/>
      <c r="E86" s="1"/>
      <c r="F86" s="1"/>
      <c r="G86" s="1"/>
      <c r="H86" s="1">
        <f t="shared" si="20"/>
        <v>0</v>
      </c>
      <c r="I86" s="1"/>
      <c r="J86" s="1"/>
      <c r="K86" s="1">
        <f t="shared" si="21"/>
        <v>0</v>
      </c>
      <c r="L86" s="1"/>
      <c r="M86" s="1"/>
      <c r="N86" s="9">
        <f t="shared" si="22"/>
        <v>0</v>
      </c>
      <c r="O86" s="1"/>
      <c r="P86" s="1"/>
      <c r="Q86" s="1">
        <f t="shared" si="23"/>
        <v>1</v>
      </c>
      <c r="R86" s="1">
        <f t="shared" si="24"/>
        <v>0</v>
      </c>
    </row>
    <row r="87" spans="2:18" ht="12.75">
      <c r="B87" s="1"/>
      <c r="C87" s="1"/>
      <c r="D87" s="1"/>
      <c r="E87" s="1"/>
      <c r="F87" s="1"/>
      <c r="G87" s="1"/>
      <c r="H87" s="1">
        <f t="shared" si="20"/>
        <v>0</v>
      </c>
      <c r="I87" s="1"/>
      <c r="J87" s="1"/>
      <c r="K87" s="1">
        <f t="shared" si="21"/>
        <v>0</v>
      </c>
      <c r="L87" s="1"/>
      <c r="M87" s="1"/>
      <c r="N87" s="9">
        <f t="shared" si="22"/>
        <v>0</v>
      </c>
      <c r="O87" s="1"/>
      <c r="P87" s="1"/>
      <c r="Q87" s="1">
        <f t="shared" si="23"/>
        <v>1</v>
      </c>
      <c r="R87" s="1">
        <f t="shared" si="24"/>
        <v>0</v>
      </c>
    </row>
    <row r="88" spans="2:18" ht="12.75">
      <c r="B88" s="1"/>
      <c r="C88" s="1"/>
      <c r="D88" s="1"/>
      <c r="E88" s="1"/>
      <c r="F88" s="1"/>
      <c r="G88" s="1"/>
      <c r="H88" s="1">
        <f t="shared" si="20"/>
        <v>0</v>
      </c>
      <c r="I88" s="1"/>
      <c r="J88" s="1"/>
      <c r="K88" s="1">
        <f t="shared" si="21"/>
        <v>0</v>
      </c>
      <c r="L88" s="1"/>
      <c r="M88" s="1"/>
      <c r="N88" s="9">
        <f t="shared" si="22"/>
        <v>0</v>
      </c>
      <c r="O88" s="1"/>
      <c r="P88" s="1"/>
      <c r="Q88" s="1">
        <f t="shared" si="23"/>
        <v>1</v>
      </c>
      <c r="R88" s="1">
        <f t="shared" si="24"/>
        <v>0</v>
      </c>
    </row>
    <row r="89" spans="2:18" ht="13.5" thickBot="1">
      <c r="B89" s="1"/>
      <c r="C89" s="1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54"/>
      <c r="O89" s="56" t="s">
        <v>27</v>
      </c>
      <c r="P89" s="21"/>
      <c r="Q89" s="21"/>
      <c r="R89" s="22">
        <f>SUM(R77:R88)+O90</f>
        <v>0</v>
      </c>
    </row>
    <row r="90" spans="4:15" ht="13.5" thickBot="1">
      <c r="D90" s="51" t="s">
        <v>67</v>
      </c>
      <c r="E90" s="49"/>
      <c r="F90" s="23">
        <v>22</v>
      </c>
      <c r="G90" s="52" t="s">
        <v>68</v>
      </c>
      <c r="H90" s="50"/>
      <c r="I90" s="51"/>
      <c r="J90" s="49"/>
      <c r="K90" s="32">
        <v>0</v>
      </c>
      <c r="L90" s="51" t="s">
        <v>32</v>
      </c>
      <c r="M90" s="55"/>
      <c r="N90" s="50"/>
      <c r="O90" s="23">
        <f>F90*K90*X$12</f>
        <v>0</v>
      </c>
    </row>
    <row r="94" ht="13.5" thickBot="1"/>
    <row r="95" spans="10:14" ht="13.5" thickBot="1">
      <c r="J95" s="62" t="s">
        <v>70</v>
      </c>
      <c r="K95" s="63"/>
      <c r="L95" s="63"/>
      <c r="M95" s="64"/>
      <c r="N95" s="23">
        <f>R24+R40+R57+R73+R89</f>
        <v>0</v>
      </c>
    </row>
    <row r="96" ht="13.5" thickBot="1"/>
    <row r="97" spans="9:13" ht="13.5" thickBot="1">
      <c r="I97" s="65" t="s">
        <v>71</v>
      </c>
      <c r="J97" s="66"/>
      <c r="K97" s="66"/>
      <c r="L97" s="67"/>
      <c r="M97" s="46"/>
    </row>
    <row r="99" ht="13.5" thickBot="1"/>
    <row r="100" spans="12:18" ht="15.75" thickBot="1">
      <c r="L100" s="68" t="s">
        <v>72</v>
      </c>
      <c r="M100" s="69"/>
      <c r="N100" s="69"/>
      <c r="O100" s="69"/>
      <c r="P100" s="70"/>
      <c r="Q100" s="70"/>
      <c r="R100" s="71">
        <f>N95*M97</f>
        <v>0</v>
      </c>
    </row>
  </sheetData>
  <sheetProtection/>
  <mergeCells count="4">
    <mergeCell ref="F10:H10"/>
    <mergeCell ref="K10:L10"/>
    <mergeCell ref="O10:Q10"/>
    <mergeCell ref="AA32:AC32"/>
  </mergeCells>
  <printOptions/>
  <pageMargins left="0.41" right="0.2" top="0.79" bottom="0.6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yota</dc:creator>
  <cp:keywords/>
  <dc:description/>
  <cp:lastModifiedBy>cris</cp:lastModifiedBy>
  <cp:lastPrinted>2010-12-20T12:55:09Z</cp:lastPrinted>
  <dcterms:created xsi:type="dcterms:W3CDTF">2002-12-01T15:41:30Z</dcterms:created>
  <dcterms:modified xsi:type="dcterms:W3CDTF">2011-04-29T20:33:47Z</dcterms:modified>
  <cp:category/>
  <cp:version/>
  <cp:contentType/>
  <cp:contentStatus/>
</cp:coreProperties>
</file>