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9420" windowHeight="5460" activeTab="2"/>
  </bookViews>
  <sheets>
    <sheet name="ΥΠΕΡ_MON" sheetId="1" r:id="rId1"/>
    <sheet name="ΥΠΕΡ_MON   ΝΕΩΝ" sheetId="2" r:id="rId2"/>
    <sheet name="ΥΠΕΡ_ΑΝΑ" sheetId="3" r:id="rId3"/>
  </sheets>
  <definedNames>
    <definedName name="_xlnm._FilterDatabase" localSheetId="0" hidden="1">'ΥΠΕΡ_MON'!$K$3:$K$103</definedName>
    <definedName name="_xlnm._FilterDatabase" localSheetId="1" hidden="1">'ΥΠΕΡ_MON   ΝΕΩΝ'!$M$3:$M$103</definedName>
    <definedName name="_xlnm._FilterDatabase" localSheetId="2" hidden="1">'ΥΠΕΡ_ΑΝΑ'!$K$3:$K$103</definedName>
    <definedName name="_xlnm.Print_Area" localSheetId="0">'ΥΠΕΡ_MON'!$A$1:$J$103</definedName>
    <definedName name="_xlnm.Print_Area" localSheetId="1">'ΥΠΕΡ_MON   ΝΕΩΝ'!$A$1:$L$103</definedName>
    <definedName name="_xlnm.Print_Area" localSheetId="2">'ΥΠΕΡ_ΑΝΑ'!$A$1:$J$103</definedName>
    <definedName name="_xlnm.Print_Titles" localSheetId="0">'ΥΠΕΡ_MON'!$1:$3</definedName>
    <definedName name="_xlnm.Print_Titles" localSheetId="1">'ΥΠΕΡ_MON   ΝΕΩΝ'!$1:$3</definedName>
    <definedName name="_xlnm.Print_Titles" localSheetId="2">'ΥΠΕΡ_ΑΝΑ'!$1:$3</definedName>
  </definedNames>
  <calcPr fullCalcOnLoad="1"/>
</workbook>
</file>

<file path=xl/sharedStrings.xml><?xml version="1.0" encoding="utf-8"?>
<sst xmlns="http://schemas.openxmlformats.org/spreadsheetml/2006/main" count="44" uniqueCount="27">
  <si>
    <t>Τιμή ώρας:</t>
  </si>
  <si>
    <t>Ώρες</t>
  </si>
  <si>
    <t>Π ο σ  ό</t>
  </si>
  <si>
    <t>Φόρος</t>
  </si>
  <si>
    <t>Υγ.περ</t>
  </si>
  <si>
    <t>ΜΤΠΥ</t>
  </si>
  <si>
    <t>Κρατήσεις</t>
  </si>
  <si>
    <t>Καθαρά</t>
  </si>
  <si>
    <t>Π Ι Ν Α Κ Α Σ    ΥΠΕΡΩΡΙΩΝ   ΑΝΑΠΛΗΡΩΤΩΝ      ΕΚΠΑΙΔΕΥΤΙΚΩΝ</t>
  </si>
  <si>
    <t>ΠΟΣΟ</t>
  </si>
  <si>
    <t>ΙΚΑ Ασφ.</t>
  </si>
  <si>
    <t>ΚΡΑΤΗΣΕΙΣ</t>
  </si>
  <si>
    <t>ΚΑΘΑΡΑ</t>
  </si>
  <si>
    <t>ΤΕΑΔΥ</t>
  </si>
  <si>
    <t>ΙΚΑ Εργοδότη</t>
  </si>
  <si>
    <t>ΣΥΝΟΛΟ</t>
  </si>
  <si>
    <t>Συν.  ΙΚΑ</t>
  </si>
  <si>
    <t>ΤΕΑΔΥ
Εργοδ.</t>
  </si>
  <si>
    <t>Πίνακας   Υπερωριών   Μονίμων   Εκπαιδευτικών μετά 01/01/1993</t>
  </si>
  <si>
    <t xml:space="preserve"> </t>
  </si>
  <si>
    <t>ΤΠΔΥ 1%</t>
  </si>
  <si>
    <t>ΟΑΕΔ 2%</t>
  </si>
  <si>
    <t>ΦΦ</t>
  </si>
  <si>
    <r>
      <t xml:space="preserve">Πίνακας   Υπερωριών   Μονίμων   Εκπαιδευτικών </t>
    </r>
    <r>
      <rPr>
        <b/>
        <i/>
        <sz val="10"/>
        <color indexed="16"/>
        <rFont val="Calibri"/>
        <family val="2"/>
      </rPr>
      <t>έως 31/12/1992</t>
    </r>
  </si>
  <si>
    <t>FF</t>
  </si>
  <si>
    <t>ΣΥΜΠΛΗΡΩΣΗ  ΩΡΑΡΙΟΥ</t>
  </si>
  <si>
    <t xml:space="preserve">   ΣΥΜΠΛΗΡΩΣΗ  ΩΡΑΡΙΟΥ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</si>
</sst>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10"/>
      <name val="MS Sans Serif"/>
      <family val="2"/>
    </font>
    <font>
      <b/>
      <i/>
      <sz val="11"/>
      <color indexed="16"/>
      <name val="Calibri"/>
      <family val="2"/>
    </font>
    <font>
      <b/>
      <i/>
      <sz val="10"/>
      <color indexed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i/>
      <sz val="12"/>
      <color indexed="1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>
        <color indexed="1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86">
    <xf numFmtId="0" fontId="0" fillId="0" borderId="0" xfId="0" applyAlignment="1">
      <alignment/>
    </xf>
    <xf numFmtId="2" fontId="5" fillId="33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2" fontId="7" fillId="0" borderId="0" xfId="0" applyNumberFormat="1" applyFont="1" applyAlignment="1">
      <alignment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 applyProtection="1">
      <alignment horizontal="left" vertical="center"/>
      <protection locked="0"/>
    </xf>
    <xf numFmtId="2" fontId="10" fillId="33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1" fontId="8" fillId="34" borderId="10" xfId="0" applyNumberFormat="1" applyFont="1" applyFill="1" applyBorder="1" applyAlignment="1">
      <alignment horizontal="right" vertical="center"/>
    </xf>
    <xf numFmtId="2" fontId="11" fillId="34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1" fontId="8" fillId="35" borderId="11" xfId="0" applyNumberFormat="1" applyFont="1" applyFill="1" applyBorder="1" applyAlignment="1">
      <alignment vertical="center"/>
    </xf>
    <xf numFmtId="2" fontId="11" fillId="35" borderId="11" xfId="0" applyNumberFormat="1" applyFont="1" applyFill="1" applyBorder="1" applyAlignment="1">
      <alignment vertical="center"/>
    </xf>
    <xf numFmtId="2" fontId="8" fillId="35" borderId="11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 horizontal="center" vertical="center"/>
    </xf>
    <xf numFmtId="1" fontId="8" fillId="36" borderId="12" xfId="0" applyNumberFormat="1" applyFont="1" applyFill="1" applyBorder="1" applyAlignment="1">
      <alignment vertical="center"/>
    </xf>
    <xf numFmtId="2" fontId="11" fillId="36" borderId="12" xfId="0" applyNumberFormat="1" applyFont="1" applyFill="1" applyBorder="1" applyAlignment="1">
      <alignment vertical="center"/>
    </xf>
    <xf numFmtId="2" fontId="8" fillId="36" borderId="12" xfId="0" applyNumberFormat="1" applyFont="1" applyFill="1" applyBorder="1" applyAlignment="1">
      <alignment vertical="center"/>
    </xf>
    <xf numFmtId="2" fontId="8" fillId="36" borderId="11" xfId="0" applyNumberFormat="1" applyFont="1" applyFill="1" applyBorder="1" applyAlignment="1">
      <alignment vertical="center"/>
    </xf>
    <xf numFmtId="1" fontId="8" fillId="35" borderId="12" xfId="0" applyNumberFormat="1" applyFont="1" applyFill="1" applyBorder="1" applyAlignment="1">
      <alignment vertical="center"/>
    </xf>
    <xf numFmtId="2" fontId="11" fillId="35" borderId="12" xfId="0" applyNumberFormat="1" applyFont="1" applyFill="1" applyBorder="1" applyAlignment="1">
      <alignment vertical="center"/>
    </xf>
    <xf numFmtId="2" fontId="8" fillId="35" borderId="12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52" fillId="34" borderId="10" xfId="0" applyNumberFormat="1" applyFont="1" applyFill="1" applyBorder="1" applyAlignment="1">
      <alignment horizontal="right" vertical="center"/>
    </xf>
    <xf numFmtId="2" fontId="52" fillId="35" borderId="11" xfId="0" applyNumberFormat="1" applyFont="1" applyFill="1" applyBorder="1" applyAlignment="1">
      <alignment vertical="center"/>
    </xf>
    <xf numFmtId="2" fontId="52" fillId="36" borderId="11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" fontId="8" fillId="37" borderId="10" xfId="0" applyNumberFormat="1" applyFont="1" applyFill="1" applyBorder="1" applyAlignment="1">
      <alignment horizontal="right" vertical="center"/>
    </xf>
    <xf numFmtId="2" fontId="11" fillId="37" borderId="10" xfId="0" applyNumberFormat="1" applyFont="1" applyFill="1" applyBorder="1" applyAlignment="1">
      <alignment horizontal="right" vertical="center"/>
    </xf>
    <xf numFmtId="2" fontId="8" fillId="37" borderId="10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" fontId="5" fillId="33" borderId="0" xfId="0" applyNumberFormat="1" applyFont="1" applyFill="1" applyAlignment="1">
      <alignment horizontal="center" vertical="center"/>
    </xf>
    <xf numFmtId="1" fontId="10" fillId="33" borderId="0" xfId="0" applyNumberFormat="1" applyFont="1" applyFill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2" fontId="16" fillId="37" borderId="10" xfId="0" applyNumberFormat="1" applyFont="1" applyFill="1" applyBorder="1" applyAlignment="1">
      <alignment horizontal="right" vertical="center" wrapText="1"/>
    </xf>
    <xf numFmtId="2" fontId="11" fillId="35" borderId="11" xfId="0" applyNumberFormat="1" applyFont="1" applyFill="1" applyBorder="1" applyAlignment="1">
      <alignment horizontal="right" vertical="center"/>
    </xf>
    <xf numFmtId="2" fontId="8" fillId="35" borderId="11" xfId="0" applyNumberFormat="1" applyFont="1" applyFill="1" applyBorder="1" applyAlignment="1">
      <alignment horizontal="right" vertical="center"/>
    </xf>
    <xf numFmtId="2" fontId="11" fillId="35" borderId="12" xfId="0" applyNumberFormat="1" applyFont="1" applyFill="1" applyBorder="1" applyAlignment="1">
      <alignment horizontal="right" vertical="center"/>
    </xf>
    <xf numFmtId="2" fontId="11" fillId="36" borderId="12" xfId="0" applyNumberFormat="1" applyFont="1" applyFill="1" applyBorder="1" applyAlignment="1">
      <alignment horizontal="right" vertical="center"/>
    </xf>
    <xf numFmtId="2" fontId="8" fillId="10" borderId="11" xfId="0" applyNumberFormat="1" applyFont="1" applyFill="1" applyBorder="1" applyAlignment="1">
      <alignment horizontal="right" vertical="center"/>
    </xf>
    <xf numFmtId="2" fontId="11" fillId="10" borderId="11" xfId="0" applyNumberFormat="1" applyFont="1" applyFill="1" applyBorder="1" applyAlignment="1">
      <alignment horizontal="right" vertical="center"/>
    </xf>
    <xf numFmtId="2" fontId="8" fillId="10" borderId="11" xfId="0" applyNumberFormat="1" applyFont="1" applyFill="1" applyBorder="1" applyAlignment="1">
      <alignment vertical="center"/>
    </xf>
    <xf numFmtId="2" fontId="11" fillId="10" borderId="11" xfId="0" applyNumberFormat="1" applyFont="1" applyFill="1" applyBorder="1" applyAlignment="1">
      <alignment vertical="center"/>
    </xf>
    <xf numFmtId="2" fontId="11" fillId="10" borderId="12" xfId="0" applyNumberFormat="1" applyFont="1" applyFill="1" applyBorder="1" applyAlignment="1">
      <alignment horizontal="right" vertical="center"/>
    </xf>
    <xf numFmtId="2" fontId="11" fillId="36" borderId="1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0" fontId="16" fillId="37" borderId="10" xfId="0" applyNumberFormat="1" applyFont="1" applyFill="1" applyBorder="1" applyAlignment="1" applyProtection="1">
      <alignment horizontal="right" vertical="center" wrapText="1"/>
      <protection/>
    </xf>
    <xf numFmtId="0" fontId="8" fillId="37" borderId="10" xfId="0" applyNumberFormat="1" applyFont="1" applyFill="1" applyBorder="1" applyAlignment="1" applyProtection="1">
      <alignment horizontal="right" vertical="center" wrapText="1"/>
      <protection/>
    </xf>
    <xf numFmtId="0" fontId="11" fillId="37" borderId="10" xfId="0" applyNumberFormat="1" applyFont="1" applyFill="1" applyBorder="1" applyAlignment="1" applyProtection="1">
      <alignment horizontal="right" vertical="center" wrapText="1"/>
      <protection/>
    </xf>
    <xf numFmtId="0" fontId="18" fillId="37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7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vertical="center"/>
    </xf>
    <xf numFmtId="3" fontId="8" fillId="35" borderId="11" xfId="0" applyNumberFormat="1" applyFont="1" applyFill="1" applyBorder="1" applyAlignment="1" applyProtection="1">
      <alignment/>
      <protection/>
    </xf>
    <xf numFmtId="2" fontId="8" fillId="35" borderId="11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3" fontId="8" fillId="35" borderId="12" xfId="0" applyNumberFormat="1" applyFont="1" applyFill="1" applyBorder="1" applyAlignment="1" applyProtection="1">
      <alignment/>
      <protection/>
    </xf>
    <xf numFmtId="2" fontId="8" fillId="35" borderId="12" xfId="0" applyNumberFormat="1" applyFont="1" applyFill="1" applyBorder="1" applyAlignment="1" applyProtection="1">
      <alignment/>
      <protection/>
    </xf>
    <xf numFmtId="2" fontId="11" fillId="35" borderId="12" xfId="0" applyNumberFormat="1" applyFont="1" applyFill="1" applyBorder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/>
      <protection/>
    </xf>
    <xf numFmtId="2" fontId="8" fillId="36" borderId="12" xfId="0" applyNumberFormat="1" applyFont="1" applyFill="1" applyBorder="1" applyAlignment="1" applyProtection="1">
      <alignment/>
      <protection/>
    </xf>
    <xf numFmtId="2" fontId="11" fillId="36" borderId="12" xfId="0" applyNumberFormat="1" applyFont="1" applyFill="1" applyBorder="1" applyAlignment="1" applyProtection="1">
      <alignment/>
      <protection/>
    </xf>
    <xf numFmtId="2" fontId="3" fillId="38" borderId="13" xfId="0" applyNumberFormat="1" applyFont="1" applyFill="1" applyBorder="1" applyAlignment="1">
      <alignment horizontal="center" vertical="center"/>
    </xf>
    <xf numFmtId="2" fontId="3" fillId="38" borderId="14" xfId="0" applyNumberFormat="1" applyFont="1" applyFill="1" applyBorder="1" applyAlignment="1">
      <alignment horizontal="center" vertical="center"/>
    </xf>
    <xf numFmtId="2" fontId="3" fillId="38" borderId="1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15" fillId="38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2" fontId="15" fillId="38" borderId="12" xfId="49" applyNumberFormat="1" applyFont="1" applyFill="1" applyBorder="1" applyAlignment="1" applyProtection="1">
      <alignment horizontal="center"/>
      <protection/>
    </xf>
    <xf numFmtId="2" fontId="17" fillId="0" borderId="16" xfId="49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L116"/>
  <sheetViews>
    <sheetView zoomScalePageLayoutView="0" workbookViewId="0" topLeftCell="A1">
      <selection activeCell="A2" sqref="A2"/>
    </sheetView>
  </sheetViews>
  <sheetFormatPr defaultColWidth="0" defaultRowHeight="12.75" zeroHeight="1"/>
  <cols>
    <col min="1" max="1" width="5.7109375" style="26" customWidth="1"/>
    <col min="2" max="2" width="11.7109375" style="29" customWidth="1"/>
    <col min="3" max="8" width="9.421875" style="3" customWidth="1"/>
    <col min="9" max="9" width="9.7109375" style="3" customWidth="1"/>
    <col min="10" max="10" width="9.7109375" style="29" customWidth="1"/>
    <col min="11" max="11" width="4.7109375" style="28" hidden="1" customWidth="1"/>
    <col min="12" max="12" width="0" style="10" hidden="1" customWidth="1"/>
    <col min="13" max="16384" width="0" style="3" hidden="1" customWidth="1"/>
  </cols>
  <sheetData>
    <row r="1" spans="1:12" ht="18" customHeight="1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9"/>
      <c r="K1" s="1"/>
      <c r="L1" s="2"/>
    </row>
    <row r="2" spans="1:11" ht="17.25" customHeight="1">
      <c r="A2" s="4"/>
      <c r="B2" s="5"/>
      <c r="C2" s="80" t="s">
        <v>19</v>
      </c>
      <c r="D2" s="80"/>
      <c r="E2" s="80"/>
      <c r="F2" s="80"/>
      <c r="G2" s="6"/>
      <c r="H2" s="6"/>
      <c r="I2" s="7" t="s">
        <v>0</v>
      </c>
      <c r="J2" s="8">
        <v>10</v>
      </c>
      <c r="K2" s="9"/>
    </row>
    <row r="3" spans="1:12" s="14" customFormat="1" ht="14.2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13</v>
      </c>
      <c r="G3" s="13" t="s">
        <v>20</v>
      </c>
      <c r="H3" s="13" t="s">
        <v>21</v>
      </c>
      <c r="I3" s="30" t="s">
        <v>6</v>
      </c>
      <c r="J3" s="12" t="s">
        <v>7</v>
      </c>
      <c r="K3" s="1" t="s">
        <v>22</v>
      </c>
      <c r="L3" s="2"/>
    </row>
    <row r="4" spans="1:12" s="14" customFormat="1" ht="14.25" customHeight="1" thickTop="1">
      <c r="A4" s="15">
        <v>1</v>
      </c>
      <c r="B4" s="16">
        <f aca="true" t="shared" si="0" ref="B4:B35">+A4*$J$2</f>
        <v>10</v>
      </c>
      <c r="C4" s="17">
        <f>ROUND((B4-D4-E4-F4-G4-H4)*0.2,2)</f>
        <v>1.81</v>
      </c>
      <c r="D4" s="17">
        <f>ROUND(+B4*2.55%,2)</f>
        <v>0.26</v>
      </c>
      <c r="E4" s="17">
        <f>ROUND(+B4*0.02,2)</f>
        <v>0.2</v>
      </c>
      <c r="F4" s="17">
        <f>ROUND(+B4*0.02,2)</f>
        <v>0.2</v>
      </c>
      <c r="G4" s="17">
        <f>ROUND(+B4*0.01,2)</f>
        <v>0.1</v>
      </c>
      <c r="H4" s="17">
        <f>ROUND(+B4*0.02,2)</f>
        <v>0.2</v>
      </c>
      <c r="I4" s="31">
        <f>SUM(C4:H4)</f>
        <v>2.770000000000001</v>
      </c>
      <c r="J4" s="16">
        <f>+B4-I4</f>
        <v>7.229999999999999</v>
      </c>
      <c r="K4" s="18">
        <v>1</v>
      </c>
      <c r="L4" s="2"/>
    </row>
    <row r="5" spans="1:12" s="14" customFormat="1" ht="14.25" customHeight="1">
      <c r="A5" s="19">
        <v>2</v>
      </c>
      <c r="B5" s="20">
        <f t="shared" si="0"/>
        <v>20</v>
      </c>
      <c r="C5" s="22">
        <f aca="true" t="shared" si="1" ref="C5:C68">ROUND((B5-D5-E5-F5-G5-H5)*0.2,2)</f>
        <v>3.62</v>
      </c>
      <c r="D5" s="21">
        <f aca="true" t="shared" si="2" ref="D5:D68">ROUND(+B5*2.55%,2)</f>
        <v>0.51</v>
      </c>
      <c r="E5" s="21">
        <f aca="true" t="shared" si="3" ref="E5:E68">ROUND(+B5*0.02,2)</f>
        <v>0.4</v>
      </c>
      <c r="F5" s="21">
        <f>ROUND(+B5*0.02,2)</f>
        <v>0.4</v>
      </c>
      <c r="G5" s="22">
        <f aca="true" t="shared" si="4" ref="G5:G68">ROUND(+B5*0.01,2)</f>
        <v>0.2</v>
      </c>
      <c r="H5" s="22">
        <f aca="true" t="shared" si="5" ref="H5:H68">ROUND(+B5*0.02,2)</f>
        <v>0.4</v>
      </c>
      <c r="I5" s="32">
        <f aca="true" t="shared" si="6" ref="I5:I68">SUM(C5:H5)</f>
        <v>5.530000000000001</v>
      </c>
      <c r="J5" s="20">
        <f aca="true" t="shared" si="7" ref="J5:J68">+B5-I5</f>
        <v>14.469999999999999</v>
      </c>
      <c r="K5" s="18">
        <v>2</v>
      </c>
      <c r="L5" s="2"/>
    </row>
    <row r="6" spans="1:12" s="14" customFormat="1" ht="14.25" customHeight="1">
      <c r="A6" s="23">
        <v>3</v>
      </c>
      <c r="B6" s="24">
        <f t="shared" si="0"/>
        <v>30</v>
      </c>
      <c r="C6" s="17">
        <f t="shared" si="1"/>
        <v>5.43</v>
      </c>
      <c r="D6" s="25">
        <f t="shared" si="2"/>
        <v>0.77</v>
      </c>
      <c r="E6" s="25">
        <f t="shared" si="3"/>
        <v>0.6</v>
      </c>
      <c r="F6" s="17">
        <f aca="true" t="shared" si="8" ref="F6:F69">ROUND(+B6*0.02,2)</f>
        <v>0.6</v>
      </c>
      <c r="G6" s="17">
        <f t="shared" si="4"/>
        <v>0.3</v>
      </c>
      <c r="H6" s="17">
        <f t="shared" si="5"/>
        <v>0.6</v>
      </c>
      <c r="I6" s="31">
        <f t="shared" si="6"/>
        <v>8.299999999999999</v>
      </c>
      <c r="J6" s="24">
        <f t="shared" si="7"/>
        <v>21.700000000000003</v>
      </c>
      <c r="K6" s="18">
        <v>1</v>
      </c>
      <c r="L6" s="2"/>
    </row>
    <row r="7" spans="1:12" s="14" customFormat="1" ht="14.25" customHeight="1">
      <c r="A7" s="19">
        <v>4</v>
      </c>
      <c r="B7" s="20">
        <f t="shared" si="0"/>
        <v>40</v>
      </c>
      <c r="C7" s="22">
        <f t="shared" si="1"/>
        <v>7.24</v>
      </c>
      <c r="D7" s="21">
        <f t="shared" si="2"/>
        <v>1.02</v>
      </c>
      <c r="E7" s="21">
        <f t="shared" si="3"/>
        <v>0.8</v>
      </c>
      <c r="F7" s="21">
        <f t="shared" si="8"/>
        <v>0.8</v>
      </c>
      <c r="G7" s="22">
        <f t="shared" si="4"/>
        <v>0.4</v>
      </c>
      <c r="H7" s="22">
        <f t="shared" si="5"/>
        <v>0.8</v>
      </c>
      <c r="I7" s="32">
        <f t="shared" si="6"/>
        <v>11.060000000000002</v>
      </c>
      <c r="J7" s="20">
        <f t="shared" si="7"/>
        <v>28.939999999999998</v>
      </c>
      <c r="K7" s="18">
        <v>2</v>
      </c>
      <c r="L7" s="2"/>
    </row>
    <row r="8" spans="1:11" ht="14.25" customHeight="1">
      <c r="A8" s="23">
        <v>5</v>
      </c>
      <c r="B8" s="24">
        <f t="shared" si="0"/>
        <v>50</v>
      </c>
      <c r="C8" s="17">
        <f t="shared" si="1"/>
        <v>9.04</v>
      </c>
      <c r="D8" s="25">
        <f t="shared" si="2"/>
        <v>1.28</v>
      </c>
      <c r="E8" s="25">
        <f t="shared" si="3"/>
        <v>1</v>
      </c>
      <c r="F8" s="17">
        <f t="shared" si="8"/>
        <v>1</v>
      </c>
      <c r="G8" s="17">
        <f t="shared" si="4"/>
        <v>0.5</v>
      </c>
      <c r="H8" s="17">
        <f t="shared" si="5"/>
        <v>1</v>
      </c>
      <c r="I8" s="31">
        <f t="shared" si="6"/>
        <v>13.819999999999999</v>
      </c>
      <c r="J8" s="24">
        <f t="shared" si="7"/>
        <v>36.18</v>
      </c>
      <c r="K8" s="18">
        <v>1</v>
      </c>
    </row>
    <row r="9" spans="1:11" ht="14.25" customHeight="1">
      <c r="A9" s="19">
        <v>6</v>
      </c>
      <c r="B9" s="20">
        <f t="shared" si="0"/>
        <v>60</v>
      </c>
      <c r="C9" s="22">
        <f t="shared" si="1"/>
        <v>10.85</v>
      </c>
      <c r="D9" s="21">
        <f t="shared" si="2"/>
        <v>1.53</v>
      </c>
      <c r="E9" s="21">
        <f t="shared" si="3"/>
        <v>1.2</v>
      </c>
      <c r="F9" s="21">
        <f t="shared" si="8"/>
        <v>1.2</v>
      </c>
      <c r="G9" s="22">
        <f t="shared" si="4"/>
        <v>0.6</v>
      </c>
      <c r="H9" s="22">
        <f t="shared" si="5"/>
        <v>1.2</v>
      </c>
      <c r="I9" s="32">
        <f t="shared" si="6"/>
        <v>16.58</v>
      </c>
      <c r="J9" s="20">
        <f t="shared" si="7"/>
        <v>43.42</v>
      </c>
      <c r="K9" s="18">
        <v>2</v>
      </c>
    </row>
    <row r="10" spans="1:11" ht="14.25" customHeight="1">
      <c r="A10" s="23">
        <v>7</v>
      </c>
      <c r="B10" s="24">
        <f t="shared" si="0"/>
        <v>70</v>
      </c>
      <c r="C10" s="17">
        <f t="shared" si="1"/>
        <v>12.66</v>
      </c>
      <c r="D10" s="25">
        <f t="shared" si="2"/>
        <v>1.79</v>
      </c>
      <c r="E10" s="25">
        <f t="shared" si="3"/>
        <v>1.4</v>
      </c>
      <c r="F10" s="17">
        <f t="shared" si="8"/>
        <v>1.4</v>
      </c>
      <c r="G10" s="17">
        <f t="shared" si="4"/>
        <v>0.7</v>
      </c>
      <c r="H10" s="17">
        <f t="shared" si="5"/>
        <v>1.4</v>
      </c>
      <c r="I10" s="31">
        <f t="shared" si="6"/>
        <v>19.349999999999998</v>
      </c>
      <c r="J10" s="24">
        <f t="shared" si="7"/>
        <v>50.650000000000006</v>
      </c>
      <c r="K10" s="18">
        <v>1</v>
      </c>
    </row>
    <row r="11" spans="1:11" ht="14.25" customHeight="1">
      <c r="A11" s="19">
        <v>8</v>
      </c>
      <c r="B11" s="20">
        <f t="shared" si="0"/>
        <v>80</v>
      </c>
      <c r="C11" s="22">
        <f t="shared" si="1"/>
        <v>14.47</v>
      </c>
      <c r="D11" s="21">
        <f t="shared" si="2"/>
        <v>2.04</v>
      </c>
      <c r="E11" s="21">
        <f t="shared" si="3"/>
        <v>1.6</v>
      </c>
      <c r="F11" s="21">
        <f t="shared" si="8"/>
        <v>1.6</v>
      </c>
      <c r="G11" s="22">
        <f t="shared" si="4"/>
        <v>0.8</v>
      </c>
      <c r="H11" s="22">
        <f t="shared" si="5"/>
        <v>1.6</v>
      </c>
      <c r="I11" s="32">
        <f t="shared" si="6"/>
        <v>22.110000000000007</v>
      </c>
      <c r="J11" s="20">
        <f t="shared" si="7"/>
        <v>57.88999999999999</v>
      </c>
      <c r="K11" s="18">
        <v>2</v>
      </c>
    </row>
    <row r="12" spans="1:11" ht="14.25" customHeight="1">
      <c r="A12" s="23">
        <v>9</v>
      </c>
      <c r="B12" s="24">
        <f t="shared" si="0"/>
        <v>90</v>
      </c>
      <c r="C12" s="17">
        <f t="shared" si="1"/>
        <v>16.28</v>
      </c>
      <c r="D12" s="25">
        <f t="shared" si="2"/>
        <v>2.3</v>
      </c>
      <c r="E12" s="25">
        <f t="shared" si="3"/>
        <v>1.8</v>
      </c>
      <c r="F12" s="17">
        <f t="shared" si="8"/>
        <v>1.8</v>
      </c>
      <c r="G12" s="17">
        <f t="shared" si="4"/>
        <v>0.9</v>
      </c>
      <c r="H12" s="17">
        <f t="shared" si="5"/>
        <v>1.8</v>
      </c>
      <c r="I12" s="31">
        <f t="shared" si="6"/>
        <v>24.880000000000003</v>
      </c>
      <c r="J12" s="24">
        <f t="shared" si="7"/>
        <v>65.12</v>
      </c>
      <c r="K12" s="18">
        <v>1</v>
      </c>
    </row>
    <row r="13" spans="1:11" ht="14.25" customHeight="1">
      <c r="A13" s="19">
        <v>10</v>
      </c>
      <c r="B13" s="20">
        <f t="shared" si="0"/>
        <v>100</v>
      </c>
      <c r="C13" s="22">
        <f t="shared" si="1"/>
        <v>18.09</v>
      </c>
      <c r="D13" s="21">
        <f t="shared" si="2"/>
        <v>2.55</v>
      </c>
      <c r="E13" s="21">
        <f t="shared" si="3"/>
        <v>2</v>
      </c>
      <c r="F13" s="21">
        <f t="shared" si="8"/>
        <v>2</v>
      </c>
      <c r="G13" s="22">
        <f t="shared" si="4"/>
        <v>1</v>
      </c>
      <c r="H13" s="22">
        <f t="shared" si="5"/>
        <v>2</v>
      </c>
      <c r="I13" s="32">
        <f t="shared" si="6"/>
        <v>27.64</v>
      </c>
      <c r="J13" s="20">
        <f t="shared" si="7"/>
        <v>72.36</v>
      </c>
      <c r="K13" s="18">
        <v>2</v>
      </c>
    </row>
    <row r="14" spans="1:11" ht="14.25" customHeight="1">
      <c r="A14" s="23">
        <v>11</v>
      </c>
      <c r="B14" s="24">
        <f t="shared" si="0"/>
        <v>110</v>
      </c>
      <c r="C14" s="17">
        <f t="shared" si="1"/>
        <v>19.9</v>
      </c>
      <c r="D14" s="25">
        <f t="shared" si="2"/>
        <v>2.81</v>
      </c>
      <c r="E14" s="25">
        <f t="shared" si="3"/>
        <v>2.2</v>
      </c>
      <c r="F14" s="17">
        <f t="shared" si="8"/>
        <v>2.2</v>
      </c>
      <c r="G14" s="17">
        <f t="shared" si="4"/>
        <v>1.1</v>
      </c>
      <c r="H14" s="17">
        <f t="shared" si="5"/>
        <v>2.2</v>
      </c>
      <c r="I14" s="31">
        <f t="shared" si="6"/>
        <v>30.409999999999997</v>
      </c>
      <c r="J14" s="24">
        <f t="shared" si="7"/>
        <v>79.59</v>
      </c>
      <c r="K14" s="18">
        <v>1</v>
      </c>
    </row>
    <row r="15" spans="1:11" ht="14.25" customHeight="1">
      <c r="A15" s="19">
        <v>12</v>
      </c>
      <c r="B15" s="20">
        <f t="shared" si="0"/>
        <v>120</v>
      </c>
      <c r="C15" s="22">
        <f t="shared" si="1"/>
        <v>21.71</v>
      </c>
      <c r="D15" s="21">
        <f t="shared" si="2"/>
        <v>3.06</v>
      </c>
      <c r="E15" s="21">
        <f t="shared" si="3"/>
        <v>2.4</v>
      </c>
      <c r="F15" s="21">
        <f t="shared" si="8"/>
        <v>2.4</v>
      </c>
      <c r="G15" s="22">
        <f t="shared" si="4"/>
        <v>1.2</v>
      </c>
      <c r="H15" s="22">
        <f t="shared" si="5"/>
        <v>2.4</v>
      </c>
      <c r="I15" s="32">
        <f t="shared" si="6"/>
        <v>33.169999999999995</v>
      </c>
      <c r="J15" s="20">
        <f t="shared" si="7"/>
        <v>86.83000000000001</v>
      </c>
      <c r="K15" s="18">
        <v>2</v>
      </c>
    </row>
    <row r="16" spans="1:11" ht="14.25" customHeight="1">
      <c r="A16" s="23">
        <v>13</v>
      </c>
      <c r="B16" s="24">
        <f t="shared" si="0"/>
        <v>130</v>
      </c>
      <c r="C16" s="17">
        <f t="shared" si="1"/>
        <v>23.52</v>
      </c>
      <c r="D16" s="25">
        <f t="shared" si="2"/>
        <v>3.32</v>
      </c>
      <c r="E16" s="25">
        <f t="shared" si="3"/>
        <v>2.6</v>
      </c>
      <c r="F16" s="17">
        <f t="shared" si="8"/>
        <v>2.6</v>
      </c>
      <c r="G16" s="17">
        <f t="shared" si="4"/>
        <v>1.3</v>
      </c>
      <c r="H16" s="17">
        <f t="shared" si="5"/>
        <v>2.6</v>
      </c>
      <c r="I16" s="31">
        <f t="shared" si="6"/>
        <v>35.94</v>
      </c>
      <c r="J16" s="24">
        <f t="shared" si="7"/>
        <v>94.06</v>
      </c>
      <c r="K16" s="18">
        <v>1</v>
      </c>
    </row>
    <row r="17" spans="1:11" ht="14.25" customHeight="1">
      <c r="A17" s="19">
        <v>14</v>
      </c>
      <c r="B17" s="20">
        <f t="shared" si="0"/>
        <v>140</v>
      </c>
      <c r="C17" s="22">
        <f t="shared" si="1"/>
        <v>25.33</v>
      </c>
      <c r="D17" s="21">
        <f t="shared" si="2"/>
        <v>3.57</v>
      </c>
      <c r="E17" s="21">
        <f t="shared" si="3"/>
        <v>2.8</v>
      </c>
      <c r="F17" s="21">
        <f t="shared" si="8"/>
        <v>2.8</v>
      </c>
      <c r="G17" s="22">
        <f t="shared" si="4"/>
        <v>1.4</v>
      </c>
      <c r="H17" s="22">
        <f t="shared" si="5"/>
        <v>2.8</v>
      </c>
      <c r="I17" s="32">
        <f t="shared" si="6"/>
        <v>38.699999999999996</v>
      </c>
      <c r="J17" s="20">
        <f t="shared" si="7"/>
        <v>101.30000000000001</v>
      </c>
      <c r="K17" s="18">
        <v>2</v>
      </c>
    </row>
    <row r="18" spans="1:11" ht="14.25" customHeight="1">
      <c r="A18" s="23">
        <v>15</v>
      </c>
      <c r="B18" s="24">
        <f t="shared" si="0"/>
        <v>150</v>
      </c>
      <c r="C18" s="17">
        <f t="shared" si="1"/>
        <v>27.13</v>
      </c>
      <c r="D18" s="25">
        <f t="shared" si="2"/>
        <v>3.83</v>
      </c>
      <c r="E18" s="25">
        <f t="shared" si="3"/>
        <v>3</v>
      </c>
      <c r="F18" s="17">
        <f t="shared" si="8"/>
        <v>3</v>
      </c>
      <c r="G18" s="17">
        <f t="shared" si="4"/>
        <v>1.5</v>
      </c>
      <c r="H18" s="17">
        <f t="shared" si="5"/>
        <v>3</v>
      </c>
      <c r="I18" s="31">
        <f t="shared" si="6"/>
        <v>41.46</v>
      </c>
      <c r="J18" s="24">
        <f t="shared" si="7"/>
        <v>108.53999999999999</v>
      </c>
      <c r="K18" s="18">
        <v>1</v>
      </c>
    </row>
    <row r="19" spans="1:11" ht="14.25" customHeight="1">
      <c r="A19" s="19">
        <v>16</v>
      </c>
      <c r="B19" s="20">
        <f t="shared" si="0"/>
        <v>160</v>
      </c>
      <c r="C19" s="22">
        <f t="shared" si="1"/>
        <v>28.94</v>
      </c>
      <c r="D19" s="21">
        <f t="shared" si="2"/>
        <v>4.08</v>
      </c>
      <c r="E19" s="21">
        <f t="shared" si="3"/>
        <v>3.2</v>
      </c>
      <c r="F19" s="21">
        <f t="shared" si="8"/>
        <v>3.2</v>
      </c>
      <c r="G19" s="22">
        <f t="shared" si="4"/>
        <v>1.6</v>
      </c>
      <c r="H19" s="22">
        <f t="shared" si="5"/>
        <v>3.2</v>
      </c>
      <c r="I19" s="32">
        <f t="shared" si="6"/>
        <v>44.22000000000001</v>
      </c>
      <c r="J19" s="20">
        <f t="shared" si="7"/>
        <v>115.77999999999999</v>
      </c>
      <c r="K19" s="18">
        <v>2</v>
      </c>
    </row>
    <row r="20" spans="1:11" ht="14.25" customHeight="1">
      <c r="A20" s="23">
        <v>17</v>
      </c>
      <c r="B20" s="24">
        <f t="shared" si="0"/>
        <v>170</v>
      </c>
      <c r="C20" s="17">
        <f t="shared" si="1"/>
        <v>30.75</v>
      </c>
      <c r="D20" s="25">
        <f t="shared" si="2"/>
        <v>4.34</v>
      </c>
      <c r="E20" s="25">
        <f t="shared" si="3"/>
        <v>3.4</v>
      </c>
      <c r="F20" s="17">
        <f t="shared" si="8"/>
        <v>3.4</v>
      </c>
      <c r="G20" s="17">
        <f t="shared" si="4"/>
        <v>1.7</v>
      </c>
      <c r="H20" s="17">
        <f t="shared" si="5"/>
        <v>3.4</v>
      </c>
      <c r="I20" s="31">
        <f t="shared" si="6"/>
        <v>46.99</v>
      </c>
      <c r="J20" s="24">
        <f t="shared" si="7"/>
        <v>123.00999999999999</v>
      </c>
      <c r="K20" s="18">
        <v>1</v>
      </c>
    </row>
    <row r="21" spans="1:11" ht="14.25" customHeight="1">
      <c r="A21" s="19">
        <v>18</v>
      </c>
      <c r="B21" s="20">
        <f t="shared" si="0"/>
        <v>180</v>
      </c>
      <c r="C21" s="22">
        <f t="shared" si="1"/>
        <v>32.56</v>
      </c>
      <c r="D21" s="21">
        <f t="shared" si="2"/>
        <v>4.59</v>
      </c>
      <c r="E21" s="21">
        <f t="shared" si="3"/>
        <v>3.6</v>
      </c>
      <c r="F21" s="21">
        <f t="shared" si="8"/>
        <v>3.6</v>
      </c>
      <c r="G21" s="22">
        <f t="shared" si="4"/>
        <v>1.8</v>
      </c>
      <c r="H21" s="22">
        <f t="shared" si="5"/>
        <v>3.6</v>
      </c>
      <c r="I21" s="32">
        <f t="shared" si="6"/>
        <v>49.75000000000001</v>
      </c>
      <c r="J21" s="20">
        <f t="shared" si="7"/>
        <v>130.25</v>
      </c>
      <c r="K21" s="18">
        <v>2</v>
      </c>
    </row>
    <row r="22" spans="1:11" ht="14.25" customHeight="1">
      <c r="A22" s="23">
        <v>19</v>
      </c>
      <c r="B22" s="24">
        <f t="shared" si="0"/>
        <v>190</v>
      </c>
      <c r="C22" s="17">
        <f t="shared" si="1"/>
        <v>34.37</v>
      </c>
      <c r="D22" s="25">
        <f t="shared" si="2"/>
        <v>4.85</v>
      </c>
      <c r="E22" s="25">
        <f t="shared" si="3"/>
        <v>3.8</v>
      </c>
      <c r="F22" s="17">
        <f t="shared" si="8"/>
        <v>3.8</v>
      </c>
      <c r="G22" s="17">
        <f t="shared" si="4"/>
        <v>1.9</v>
      </c>
      <c r="H22" s="17">
        <f t="shared" si="5"/>
        <v>3.8</v>
      </c>
      <c r="I22" s="31">
        <f t="shared" si="6"/>
        <v>52.51999999999999</v>
      </c>
      <c r="J22" s="24">
        <f t="shared" si="7"/>
        <v>137.48000000000002</v>
      </c>
      <c r="K22" s="18">
        <v>1</v>
      </c>
    </row>
    <row r="23" spans="1:11" ht="14.25" customHeight="1">
      <c r="A23" s="19">
        <v>20</v>
      </c>
      <c r="B23" s="20">
        <f t="shared" si="0"/>
        <v>200</v>
      </c>
      <c r="C23" s="22">
        <f t="shared" si="1"/>
        <v>36.18</v>
      </c>
      <c r="D23" s="21">
        <f t="shared" si="2"/>
        <v>5.1</v>
      </c>
      <c r="E23" s="21">
        <f t="shared" si="3"/>
        <v>4</v>
      </c>
      <c r="F23" s="21">
        <f t="shared" si="8"/>
        <v>4</v>
      </c>
      <c r="G23" s="22">
        <f t="shared" si="4"/>
        <v>2</v>
      </c>
      <c r="H23" s="22">
        <f t="shared" si="5"/>
        <v>4</v>
      </c>
      <c r="I23" s="32">
        <f t="shared" si="6"/>
        <v>55.28</v>
      </c>
      <c r="J23" s="20">
        <f t="shared" si="7"/>
        <v>144.72</v>
      </c>
      <c r="K23" s="18">
        <v>2</v>
      </c>
    </row>
    <row r="24" spans="1:11" ht="14.25" customHeight="1">
      <c r="A24" s="23">
        <v>21</v>
      </c>
      <c r="B24" s="24">
        <f t="shared" si="0"/>
        <v>210</v>
      </c>
      <c r="C24" s="17">
        <f t="shared" si="1"/>
        <v>37.99</v>
      </c>
      <c r="D24" s="25">
        <f t="shared" si="2"/>
        <v>5.36</v>
      </c>
      <c r="E24" s="25">
        <f t="shared" si="3"/>
        <v>4.2</v>
      </c>
      <c r="F24" s="17">
        <f t="shared" si="8"/>
        <v>4.2</v>
      </c>
      <c r="G24" s="17">
        <f t="shared" si="4"/>
        <v>2.1</v>
      </c>
      <c r="H24" s="17">
        <f t="shared" si="5"/>
        <v>4.2</v>
      </c>
      <c r="I24" s="31">
        <f t="shared" si="6"/>
        <v>58.05000000000001</v>
      </c>
      <c r="J24" s="24">
        <f t="shared" si="7"/>
        <v>151.95</v>
      </c>
      <c r="K24" s="18">
        <v>1</v>
      </c>
    </row>
    <row r="25" spans="1:11" ht="14.25" customHeight="1">
      <c r="A25" s="19">
        <v>22</v>
      </c>
      <c r="B25" s="20">
        <f t="shared" si="0"/>
        <v>220</v>
      </c>
      <c r="C25" s="22">
        <f t="shared" si="1"/>
        <v>39.8</v>
      </c>
      <c r="D25" s="21">
        <f t="shared" si="2"/>
        <v>5.61</v>
      </c>
      <c r="E25" s="21">
        <f t="shared" si="3"/>
        <v>4.4</v>
      </c>
      <c r="F25" s="21">
        <f t="shared" si="8"/>
        <v>4.4</v>
      </c>
      <c r="G25" s="22">
        <f t="shared" si="4"/>
        <v>2.2</v>
      </c>
      <c r="H25" s="22">
        <f t="shared" si="5"/>
        <v>4.4</v>
      </c>
      <c r="I25" s="32">
        <f t="shared" si="6"/>
        <v>60.809999999999995</v>
      </c>
      <c r="J25" s="20">
        <f t="shared" si="7"/>
        <v>159.19</v>
      </c>
      <c r="K25" s="18">
        <v>2</v>
      </c>
    </row>
    <row r="26" spans="1:11" ht="14.25" customHeight="1">
      <c r="A26" s="23">
        <v>23</v>
      </c>
      <c r="B26" s="24">
        <f t="shared" si="0"/>
        <v>230</v>
      </c>
      <c r="C26" s="17">
        <f t="shared" si="1"/>
        <v>41.61</v>
      </c>
      <c r="D26" s="25">
        <f t="shared" si="2"/>
        <v>5.87</v>
      </c>
      <c r="E26" s="25">
        <f t="shared" si="3"/>
        <v>4.6</v>
      </c>
      <c r="F26" s="17">
        <f t="shared" si="8"/>
        <v>4.6</v>
      </c>
      <c r="G26" s="17">
        <f t="shared" si="4"/>
        <v>2.3</v>
      </c>
      <c r="H26" s="17">
        <f t="shared" si="5"/>
        <v>4.6</v>
      </c>
      <c r="I26" s="31">
        <f t="shared" si="6"/>
        <v>63.58</v>
      </c>
      <c r="J26" s="24">
        <f t="shared" si="7"/>
        <v>166.42000000000002</v>
      </c>
      <c r="K26" s="18">
        <v>1</v>
      </c>
    </row>
    <row r="27" spans="1:11" ht="14.25" customHeight="1">
      <c r="A27" s="19">
        <v>24</v>
      </c>
      <c r="B27" s="20">
        <f t="shared" si="0"/>
        <v>240</v>
      </c>
      <c r="C27" s="22">
        <f t="shared" si="1"/>
        <v>43.42</v>
      </c>
      <c r="D27" s="21">
        <f t="shared" si="2"/>
        <v>6.12</v>
      </c>
      <c r="E27" s="21">
        <f t="shared" si="3"/>
        <v>4.8</v>
      </c>
      <c r="F27" s="21">
        <f t="shared" si="8"/>
        <v>4.8</v>
      </c>
      <c r="G27" s="22">
        <f t="shared" si="4"/>
        <v>2.4</v>
      </c>
      <c r="H27" s="22">
        <f t="shared" si="5"/>
        <v>4.8</v>
      </c>
      <c r="I27" s="32">
        <f t="shared" si="6"/>
        <v>66.33999999999999</v>
      </c>
      <c r="J27" s="20">
        <f t="shared" si="7"/>
        <v>173.66000000000003</v>
      </c>
      <c r="K27" s="18">
        <v>2</v>
      </c>
    </row>
    <row r="28" spans="1:11" ht="14.25" customHeight="1">
      <c r="A28" s="23">
        <v>25</v>
      </c>
      <c r="B28" s="24">
        <f t="shared" si="0"/>
        <v>250</v>
      </c>
      <c r="C28" s="17">
        <f t="shared" si="1"/>
        <v>45.22</v>
      </c>
      <c r="D28" s="25">
        <f t="shared" si="2"/>
        <v>6.38</v>
      </c>
      <c r="E28" s="25">
        <f t="shared" si="3"/>
        <v>5</v>
      </c>
      <c r="F28" s="17">
        <f t="shared" si="8"/>
        <v>5</v>
      </c>
      <c r="G28" s="17">
        <f t="shared" si="4"/>
        <v>2.5</v>
      </c>
      <c r="H28" s="17">
        <f t="shared" si="5"/>
        <v>5</v>
      </c>
      <c r="I28" s="31">
        <f t="shared" si="6"/>
        <v>69.1</v>
      </c>
      <c r="J28" s="24">
        <f t="shared" si="7"/>
        <v>180.9</v>
      </c>
      <c r="K28" s="18">
        <v>1</v>
      </c>
    </row>
    <row r="29" spans="1:11" ht="14.25" customHeight="1">
      <c r="A29" s="19">
        <v>26</v>
      </c>
      <c r="B29" s="20">
        <f t="shared" si="0"/>
        <v>260</v>
      </c>
      <c r="C29" s="22">
        <f t="shared" si="1"/>
        <v>47.03</v>
      </c>
      <c r="D29" s="21">
        <f t="shared" si="2"/>
        <v>6.63</v>
      </c>
      <c r="E29" s="21">
        <f t="shared" si="3"/>
        <v>5.2</v>
      </c>
      <c r="F29" s="21">
        <f t="shared" si="8"/>
        <v>5.2</v>
      </c>
      <c r="G29" s="22">
        <f t="shared" si="4"/>
        <v>2.6</v>
      </c>
      <c r="H29" s="22">
        <f t="shared" si="5"/>
        <v>5.2</v>
      </c>
      <c r="I29" s="32">
        <f t="shared" si="6"/>
        <v>71.86</v>
      </c>
      <c r="J29" s="20">
        <f t="shared" si="7"/>
        <v>188.14</v>
      </c>
      <c r="K29" s="18">
        <v>2</v>
      </c>
    </row>
    <row r="30" spans="1:11" ht="14.25" customHeight="1">
      <c r="A30" s="23">
        <v>27</v>
      </c>
      <c r="B30" s="24">
        <f t="shared" si="0"/>
        <v>270</v>
      </c>
      <c r="C30" s="17">
        <f t="shared" si="1"/>
        <v>48.84</v>
      </c>
      <c r="D30" s="25">
        <f t="shared" si="2"/>
        <v>6.89</v>
      </c>
      <c r="E30" s="25">
        <f t="shared" si="3"/>
        <v>5.4</v>
      </c>
      <c r="F30" s="17">
        <f t="shared" si="8"/>
        <v>5.4</v>
      </c>
      <c r="G30" s="17">
        <f t="shared" si="4"/>
        <v>2.7</v>
      </c>
      <c r="H30" s="17">
        <f t="shared" si="5"/>
        <v>5.4</v>
      </c>
      <c r="I30" s="31">
        <f t="shared" si="6"/>
        <v>74.63000000000001</v>
      </c>
      <c r="J30" s="24">
        <f t="shared" si="7"/>
        <v>195.37</v>
      </c>
      <c r="K30" s="18">
        <v>1</v>
      </c>
    </row>
    <row r="31" spans="1:11" ht="14.25" customHeight="1">
      <c r="A31" s="19">
        <v>28</v>
      </c>
      <c r="B31" s="20">
        <f t="shared" si="0"/>
        <v>280</v>
      </c>
      <c r="C31" s="22">
        <f t="shared" si="1"/>
        <v>50.65</v>
      </c>
      <c r="D31" s="21">
        <f t="shared" si="2"/>
        <v>7.14</v>
      </c>
      <c r="E31" s="21">
        <f t="shared" si="3"/>
        <v>5.6</v>
      </c>
      <c r="F31" s="21">
        <f t="shared" si="8"/>
        <v>5.6</v>
      </c>
      <c r="G31" s="22">
        <f t="shared" si="4"/>
        <v>2.8</v>
      </c>
      <c r="H31" s="22">
        <f t="shared" si="5"/>
        <v>5.6</v>
      </c>
      <c r="I31" s="32">
        <f t="shared" si="6"/>
        <v>77.38999999999999</v>
      </c>
      <c r="J31" s="20">
        <f t="shared" si="7"/>
        <v>202.61</v>
      </c>
      <c r="K31" s="18">
        <v>2</v>
      </c>
    </row>
    <row r="32" spans="1:11" ht="14.25" customHeight="1">
      <c r="A32" s="23">
        <v>29</v>
      </c>
      <c r="B32" s="24">
        <f t="shared" si="0"/>
        <v>290</v>
      </c>
      <c r="C32" s="17">
        <f t="shared" si="1"/>
        <v>52.46</v>
      </c>
      <c r="D32" s="25">
        <f t="shared" si="2"/>
        <v>7.4</v>
      </c>
      <c r="E32" s="25">
        <f t="shared" si="3"/>
        <v>5.8</v>
      </c>
      <c r="F32" s="17">
        <f t="shared" si="8"/>
        <v>5.8</v>
      </c>
      <c r="G32" s="17">
        <f t="shared" si="4"/>
        <v>2.9</v>
      </c>
      <c r="H32" s="17">
        <f t="shared" si="5"/>
        <v>5.8</v>
      </c>
      <c r="I32" s="31">
        <f t="shared" si="6"/>
        <v>80.16</v>
      </c>
      <c r="J32" s="24">
        <f t="shared" si="7"/>
        <v>209.84</v>
      </c>
      <c r="K32" s="18">
        <v>1</v>
      </c>
    </row>
    <row r="33" spans="1:11" ht="14.25" customHeight="1">
      <c r="A33" s="19">
        <v>30</v>
      </c>
      <c r="B33" s="20">
        <f t="shared" si="0"/>
        <v>300</v>
      </c>
      <c r="C33" s="22">
        <f t="shared" si="1"/>
        <v>54.27</v>
      </c>
      <c r="D33" s="21">
        <f t="shared" si="2"/>
        <v>7.65</v>
      </c>
      <c r="E33" s="21">
        <f t="shared" si="3"/>
        <v>6</v>
      </c>
      <c r="F33" s="21">
        <f t="shared" si="8"/>
        <v>6</v>
      </c>
      <c r="G33" s="22">
        <f t="shared" si="4"/>
        <v>3</v>
      </c>
      <c r="H33" s="22">
        <f t="shared" si="5"/>
        <v>6</v>
      </c>
      <c r="I33" s="32">
        <f t="shared" si="6"/>
        <v>82.92</v>
      </c>
      <c r="J33" s="20">
        <f t="shared" si="7"/>
        <v>217.07999999999998</v>
      </c>
      <c r="K33" s="18">
        <v>2</v>
      </c>
    </row>
    <row r="34" spans="1:11" ht="14.25" customHeight="1">
      <c r="A34" s="23">
        <v>31</v>
      </c>
      <c r="B34" s="24">
        <f t="shared" si="0"/>
        <v>310</v>
      </c>
      <c r="C34" s="17">
        <f t="shared" si="1"/>
        <v>56.08</v>
      </c>
      <c r="D34" s="25">
        <f t="shared" si="2"/>
        <v>7.91</v>
      </c>
      <c r="E34" s="25">
        <f t="shared" si="3"/>
        <v>6.2</v>
      </c>
      <c r="F34" s="17">
        <f t="shared" si="8"/>
        <v>6.2</v>
      </c>
      <c r="G34" s="17">
        <f t="shared" si="4"/>
        <v>3.1</v>
      </c>
      <c r="H34" s="17">
        <f t="shared" si="5"/>
        <v>6.2</v>
      </c>
      <c r="I34" s="31">
        <f t="shared" si="6"/>
        <v>85.69</v>
      </c>
      <c r="J34" s="24">
        <f t="shared" si="7"/>
        <v>224.31</v>
      </c>
      <c r="K34" s="18">
        <v>1</v>
      </c>
    </row>
    <row r="35" spans="1:11" ht="14.25" customHeight="1">
      <c r="A35" s="19">
        <v>32</v>
      </c>
      <c r="B35" s="20">
        <f t="shared" si="0"/>
        <v>320</v>
      </c>
      <c r="C35" s="22">
        <f t="shared" si="1"/>
        <v>57.89</v>
      </c>
      <c r="D35" s="21">
        <f t="shared" si="2"/>
        <v>8.16</v>
      </c>
      <c r="E35" s="21">
        <f t="shared" si="3"/>
        <v>6.4</v>
      </c>
      <c r="F35" s="21">
        <f t="shared" si="8"/>
        <v>6.4</v>
      </c>
      <c r="G35" s="22">
        <f t="shared" si="4"/>
        <v>3.2</v>
      </c>
      <c r="H35" s="22">
        <f t="shared" si="5"/>
        <v>6.4</v>
      </c>
      <c r="I35" s="32">
        <f t="shared" si="6"/>
        <v>88.45000000000002</v>
      </c>
      <c r="J35" s="20">
        <f t="shared" si="7"/>
        <v>231.54999999999998</v>
      </c>
      <c r="K35" s="18">
        <v>2</v>
      </c>
    </row>
    <row r="36" spans="1:11" ht="14.25" customHeight="1">
      <c r="A36" s="23">
        <v>33</v>
      </c>
      <c r="B36" s="24">
        <f aca="true" t="shared" si="9" ref="B36:B67">+A36*$J$2</f>
        <v>330</v>
      </c>
      <c r="C36" s="17">
        <f t="shared" si="1"/>
        <v>59.7</v>
      </c>
      <c r="D36" s="25">
        <f t="shared" si="2"/>
        <v>8.42</v>
      </c>
      <c r="E36" s="25">
        <f t="shared" si="3"/>
        <v>6.6</v>
      </c>
      <c r="F36" s="17">
        <f t="shared" si="8"/>
        <v>6.6</v>
      </c>
      <c r="G36" s="17">
        <f t="shared" si="4"/>
        <v>3.3</v>
      </c>
      <c r="H36" s="17">
        <f t="shared" si="5"/>
        <v>6.6</v>
      </c>
      <c r="I36" s="31">
        <f t="shared" si="6"/>
        <v>91.21999999999998</v>
      </c>
      <c r="J36" s="24">
        <f t="shared" si="7"/>
        <v>238.78000000000003</v>
      </c>
      <c r="K36" s="18">
        <v>1</v>
      </c>
    </row>
    <row r="37" spans="1:11" ht="14.25" customHeight="1">
      <c r="A37" s="19">
        <v>34</v>
      </c>
      <c r="B37" s="20">
        <f t="shared" si="9"/>
        <v>340</v>
      </c>
      <c r="C37" s="22">
        <f t="shared" si="1"/>
        <v>61.51</v>
      </c>
      <c r="D37" s="21">
        <f t="shared" si="2"/>
        <v>8.67</v>
      </c>
      <c r="E37" s="21">
        <f t="shared" si="3"/>
        <v>6.8</v>
      </c>
      <c r="F37" s="21">
        <f t="shared" si="8"/>
        <v>6.8</v>
      </c>
      <c r="G37" s="22">
        <f t="shared" si="4"/>
        <v>3.4</v>
      </c>
      <c r="H37" s="22">
        <f t="shared" si="5"/>
        <v>6.8</v>
      </c>
      <c r="I37" s="32">
        <f t="shared" si="6"/>
        <v>93.97999999999999</v>
      </c>
      <c r="J37" s="20">
        <f t="shared" si="7"/>
        <v>246.02</v>
      </c>
      <c r="K37" s="18">
        <v>2</v>
      </c>
    </row>
    <row r="38" spans="1:11" ht="14.25" customHeight="1">
      <c r="A38" s="23">
        <v>35</v>
      </c>
      <c r="B38" s="24">
        <f t="shared" si="9"/>
        <v>350</v>
      </c>
      <c r="C38" s="17">
        <f t="shared" si="1"/>
        <v>63.31</v>
      </c>
      <c r="D38" s="25">
        <f t="shared" si="2"/>
        <v>8.93</v>
      </c>
      <c r="E38" s="25">
        <f t="shared" si="3"/>
        <v>7</v>
      </c>
      <c r="F38" s="17">
        <f t="shared" si="8"/>
        <v>7</v>
      </c>
      <c r="G38" s="17">
        <f t="shared" si="4"/>
        <v>3.5</v>
      </c>
      <c r="H38" s="17">
        <f t="shared" si="5"/>
        <v>7</v>
      </c>
      <c r="I38" s="31">
        <f t="shared" si="6"/>
        <v>96.74000000000001</v>
      </c>
      <c r="J38" s="24">
        <f t="shared" si="7"/>
        <v>253.26</v>
      </c>
      <c r="K38" s="18">
        <v>1</v>
      </c>
    </row>
    <row r="39" spans="1:11" ht="14.25" customHeight="1">
      <c r="A39" s="19">
        <v>36</v>
      </c>
      <c r="B39" s="20">
        <f t="shared" si="9"/>
        <v>360</v>
      </c>
      <c r="C39" s="22">
        <f t="shared" si="1"/>
        <v>65.12</v>
      </c>
      <c r="D39" s="21">
        <f t="shared" si="2"/>
        <v>9.18</v>
      </c>
      <c r="E39" s="21">
        <f t="shared" si="3"/>
        <v>7.2</v>
      </c>
      <c r="F39" s="21">
        <f t="shared" si="8"/>
        <v>7.2</v>
      </c>
      <c r="G39" s="22">
        <f t="shared" si="4"/>
        <v>3.6</v>
      </c>
      <c r="H39" s="22">
        <f t="shared" si="5"/>
        <v>7.2</v>
      </c>
      <c r="I39" s="32">
        <f t="shared" si="6"/>
        <v>99.50000000000001</v>
      </c>
      <c r="J39" s="20">
        <f t="shared" si="7"/>
        <v>260.5</v>
      </c>
      <c r="K39" s="18">
        <v>2</v>
      </c>
    </row>
    <row r="40" spans="1:11" ht="14.25" customHeight="1">
      <c r="A40" s="23">
        <v>37</v>
      </c>
      <c r="B40" s="24">
        <f t="shared" si="9"/>
        <v>370</v>
      </c>
      <c r="C40" s="17">
        <f t="shared" si="1"/>
        <v>66.93</v>
      </c>
      <c r="D40" s="25">
        <f t="shared" si="2"/>
        <v>9.44</v>
      </c>
      <c r="E40" s="25">
        <f t="shared" si="3"/>
        <v>7.4</v>
      </c>
      <c r="F40" s="17">
        <f t="shared" si="8"/>
        <v>7.4</v>
      </c>
      <c r="G40" s="17">
        <f t="shared" si="4"/>
        <v>3.7</v>
      </c>
      <c r="H40" s="17">
        <f t="shared" si="5"/>
        <v>7.4</v>
      </c>
      <c r="I40" s="31">
        <f t="shared" si="6"/>
        <v>102.27000000000002</v>
      </c>
      <c r="J40" s="24">
        <f t="shared" si="7"/>
        <v>267.72999999999996</v>
      </c>
      <c r="K40" s="18">
        <v>1</v>
      </c>
    </row>
    <row r="41" spans="1:11" ht="14.25" customHeight="1">
      <c r="A41" s="19">
        <v>38</v>
      </c>
      <c r="B41" s="20">
        <f t="shared" si="9"/>
        <v>380</v>
      </c>
      <c r="C41" s="22">
        <f t="shared" si="1"/>
        <v>68.74</v>
      </c>
      <c r="D41" s="21">
        <f t="shared" si="2"/>
        <v>9.69</v>
      </c>
      <c r="E41" s="21">
        <f t="shared" si="3"/>
        <v>7.6</v>
      </c>
      <c r="F41" s="21">
        <f t="shared" si="8"/>
        <v>7.6</v>
      </c>
      <c r="G41" s="22">
        <f t="shared" si="4"/>
        <v>3.8</v>
      </c>
      <c r="H41" s="22">
        <f t="shared" si="5"/>
        <v>7.6</v>
      </c>
      <c r="I41" s="32">
        <f t="shared" si="6"/>
        <v>105.02999999999997</v>
      </c>
      <c r="J41" s="20">
        <f t="shared" si="7"/>
        <v>274.97</v>
      </c>
      <c r="K41" s="18">
        <v>2</v>
      </c>
    </row>
    <row r="42" spans="1:11" ht="14.25" customHeight="1">
      <c r="A42" s="23">
        <v>39</v>
      </c>
      <c r="B42" s="24">
        <f t="shared" si="9"/>
        <v>390</v>
      </c>
      <c r="C42" s="17">
        <f t="shared" si="1"/>
        <v>70.55</v>
      </c>
      <c r="D42" s="25">
        <f t="shared" si="2"/>
        <v>9.95</v>
      </c>
      <c r="E42" s="25">
        <f t="shared" si="3"/>
        <v>7.8</v>
      </c>
      <c r="F42" s="17">
        <f t="shared" si="8"/>
        <v>7.8</v>
      </c>
      <c r="G42" s="17">
        <f t="shared" si="4"/>
        <v>3.9</v>
      </c>
      <c r="H42" s="17">
        <f t="shared" si="5"/>
        <v>7.8</v>
      </c>
      <c r="I42" s="31">
        <f t="shared" si="6"/>
        <v>107.8</v>
      </c>
      <c r="J42" s="24">
        <f t="shared" si="7"/>
        <v>282.2</v>
      </c>
      <c r="K42" s="18">
        <v>1</v>
      </c>
    </row>
    <row r="43" spans="1:11" ht="14.25" customHeight="1">
      <c r="A43" s="19">
        <v>40</v>
      </c>
      <c r="B43" s="20">
        <f t="shared" si="9"/>
        <v>400</v>
      </c>
      <c r="C43" s="22">
        <f t="shared" si="1"/>
        <v>72.36</v>
      </c>
      <c r="D43" s="21">
        <f t="shared" si="2"/>
        <v>10.2</v>
      </c>
      <c r="E43" s="21">
        <f t="shared" si="3"/>
        <v>8</v>
      </c>
      <c r="F43" s="21">
        <f t="shared" si="8"/>
        <v>8</v>
      </c>
      <c r="G43" s="22">
        <f t="shared" si="4"/>
        <v>4</v>
      </c>
      <c r="H43" s="22">
        <f t="shared" si="5"/>
        <v>8</v>
      </c>
      <c r="I43" s="32">
        <f t="shared" si="6"/>
        <v>110.56</v>
      </c>
      <c r="J43" s="20">
        <f t="shared" si="7"/>
        <v>289.44</v>
      </c>
      <c r="K43" s="18">
        <v>2</v>
      </c>
    </row>
    <row r="44" spans="1:11" ht="14.25" customHeight="1">
      <c r="A44" s="23">
        <v>41</v>
      </c>
      <c r="B44" s="24">
        <f t="shared" si="9"/>
        <v>410</v>
      </c>
      <c r="C44" s="17">
        <f t="shared" si="1"/>
        <v>74.17</v>
      </c>
      <c r="D44" s="25">
        <f t="shared" si="2"/>
        <v>10.46</v>
      </c>
      <c r="E44" s="25">
        <f t="shared" si="3"/>
        <v>8.2</v>
      </c>
      <c r="F44" s="17">
        <f t="shared" si="8"/>
        <v>8.2</v>
      </c>
      <c r="G44" s="17">
        <f t="shared" si="4"/>
        <v>4.1</v>
      </c>
      <c r="H44" s="17">
        <f t="shared" si="5"/>
        <v>8.2</v>
      </c>
      <c r="I44" s="31">
        <f t="shared" si="6"/>
        <v>113.33</v>
      </c>
      <c r="J44" s="24">
        <f t="shared" si="7"/>
        <v>296.67</v>
      </c>
      <c r="K44" s="18">
        <v>1</v>
      </c>
    </row>
    <row r="45" spans="1:11" ht="14.25" customHeight="1">
      <c r="A45" s="19">
        <v>42</v>
      </c>
      <c r="B45" s="20">
        <f t="shared" si="9"/>
        <v>420</v>
      </c>
      <c r="C45" s="22">
        <f t="shared" si="1"/>
        <v>75.98</v>
      </c>
      <c r="D45" s="21">
        <f t="shared" si="2"/>
        <v>10.71</v>
      </c>
      <c r="E45" s="21">
        <f t="shared" si="3"/>
        <v>8.4</v>
      </c>
      <c r="F45" s="21">
        <f t="shared" si="8"/>
        <v>8.4</v>
      </c>
      <c r="G45" s="22">
        <f t="shared" si="4"/>
        <v>4.2</v>
      </c>
      <c r="H45" s="22">
        <f t="shared" si="5"/>
        <v>8.4</v>
      </c>
      <c r="I45" s="32">
        <f t="shared" si="6"/>
        <v>116.09000000000002</v>
      </c>
      <c r="J45" s="20">
        <f t="shared" si="7"/>
        <v>303.90999999999997</v>
      </c>
      <c r="K45" s="18">
        <v>2</v>
      </c>
    </row>
    <row r="46" spans="1:11" ht="14.25" customHeight="1">
      <c r="A46" s="23">
        <v>43</v>
      </c>
      <c r="B46" s="24">
        <f t="shared" si="9"/>
        <v>430</v>
      </c>
      <c r="C46" s="17">
        <f t="shared" si="1"/>
        <v>77.79</v>
      </c>
      <c r="D46" s="25">
        <f t="shared" si="2"/>
        <v>10.97</v>
      </c>
      <c r="E46" s="25">
        <f t="shared" si="3"/>
        <v>8.6</v>
      </c>
      <c r="F46" s="17">
        <f t="shared" si="8"/>
        <v>8.6</v>
      </c>
      <c r="G46" s="17">
        <f t="shared" si="4"/>
        <v>4.3</v>
      </c>
      <c r="H46" s="17">
        <f t="shared" si="5"/>
        <v>8.6</v>
      </c>
      <c r="I46" s="31">
        <f t="shared" si="6"/>
        <v>118.85999999999999</v>
      </c>
      <c r="J46" s="24">
        <f t="shared" si="7"/>
        <v>311.14</v>
      </c>
      <c r="K46" s="18">
        <v>1</v>
      </c>
    </row>
    <row r="47" spans="1:11" ht="14.25" customHeight="1">
      <c r="A47" s="19">
        <v>44</v>
      </c>
      <c r="B47" s="20">
        <f t="shared" si="9"/>
        <v>440</v>
      </c>
      <c r="C47" s="22">
        <f t="shared" si="1"/>
        <v>79.6</v>
      </c>
      <c r="D47" s="21">
        <f t="shared" si="2"/>
        <v>11.22</v>
      </c>
      <c r="E47" s="21">
        <f t="shared" si="3"/>
        <v>8.8</v>
      </c>
      <c r="F47" s="21">
        <f t="shared" si="8"/>
        <v>8.8</v>
      </c>
      <c r="G47" s="22">
        <f t="shared" si="4"/>
        <v>4.4</v>
      </c>
      <c r="H47" s="22">
        <f t="shared" si="5"/>
        <v>8.8</v>
      </c>
      <c r="I47" s="32">
        <f t="shared" si="6"/>
        <v>121.61999999999999</v>
      </c>
      <c r="J47" s="20">
        <f t="shared" si="7"/>
        <v>318.38</v>
      </c>
      <c r="K47" s="18">
        <v>2</v>
      </c>
    </row>
    <row r="48" spans="1:11" ht="14.25" customHeight="1">
      <c r="A48" s="23">
        <v>45</v>
      </c>
      <c r="B48" s="24">
        <f t="shared" si="9"/>
        <v>450</v>
      </c>
      <c r="C48" s="17">
        <f t="shared" si="1"/>
        <v>81.4</v>
      </c>
      <c r="D48" s="25">
        <f t="shared" si="2"/>
        <v>11.48</v>
      </c>
      <c r="E48" s="25">
        <f t="shared" si="3"/>
        <v>9</v>
      </c>
      <c r="F48" s="17">
        <f t="shared" si="8"/>
        <v>9</v>
      </c>
      <c r="G48" s="17">
        <f t="shared" si="4"/>
        <v>4.5</v>
      </c>
      <c r="H48" s="17">
        <f t="shared" si="5"/>
        <v>9</v>
      </c>
      <c r="I48" s="31">
        <f t="shared" si="6"/>
        <v>124.38000000000001</v>
      </c>
      <c r="J48" s="24">
        <f t="shared" si="7"/>
        <v>325.62</v>
      </c>
      <c r="K48" s="18">
        <v>1</v>
      </c>
    </row>
    <row r="49" spans="1:11" ht="14.25" customHeight="1">
      <c r="A49" s="19">
        <v>46</v>
      </c>
      <c r="B49" s="20">
        <f t="shared" si="9"/>
        <v>460</v>
      </c>
      <c r="C49" s="22">
        <f t="shared" si="1"/>
        <v>83.21</v>
      </c>
      <c r="D49" s="21">
        <f t="shared" si="2"/>
        <v>11.73</v>
      </c>
      <c r="E49" s="21">
        <f t="shared" si="3"/>
        <v>9.2</v>
      </c>
      <c r="F49" s="21">
        <f t="shared" si="8"/>
        <v>9.2</v>
      </c>
      <c r="G49" s="22">
        <f t="shared" si="4"/>
        <v>4.6</v>
      </c>
      <c r="H49" s="22">
        <f t="shared" si="5"/>
        <v>9.2</v>
      </c>
      <c r="I49" s="32">
        <f t="shared" si="6"/>
        <v>127.14</v>
      </c>
      <c r="J49" s="20">
        <f t="shared" si="7"/>
        <v>332.86</v>
      </c>
      <c r="K49" s="18">
        <v>2</v>
      </c>
    </row>
    <row r="50" spans="1:11" ht="14.25" customHeight="1">
      <c r="A50" s="23">
        <v>47</v>
      </c>
      <c r="B50" s="24">
        <f t="shared" si="9"/>
        <v>470</v>
      </c>
      <c r="C50" s="17">
        <f t="shared" si="1"/>
        <v>85.02</v>
      </c>
      <c r="D50" s="25">
        <f t="shared" si="2"/>
        <v>11.99</v>
      </c>
      <c r="E50" s="25">
        <f t="shared" si="3"/>
        <v>9.4</v>
      </c>
      <c r="F50" s="17">
        <f t="shared" si="8"/>
        <v>9.4</v>
      </c>
      <c r="G50" s="17">
        <f t="shared" si="4"/>
        <v>4.7</v>
      </c>
      <c r="H50" s="17">
        <f t="shared" si="5"/>
        <v>9.4</v>
      </c>
      <c r="I50" s="31">
        <f t="shared" si="6"/>
        <v>129.91</v>
      </c>
      <c r="J50" s="24">
        <f t="shared" si="7"/>
        <v>340.09000000000003</v>
      </c>
      <c r="K50" s="18">
        <v>1</v>
      </c>
    </row>
    <row r="51" spans="1:11" ht="14.25" customHeight="1">
      <c r="A51" s="19">
        <v>48</v>
      </c>
      <c r="B51" s="20">
        <f t="shared" si="9"/>
        <v>480</v>
      </c>
      <c r="C51" s="22">
        <f t="shared" si="1"/>
        <v>86.83</v>
      </c>
      <c r="D51" s="21">
        <f t="shared" si="2"/>
        <v>12.24</v>
      </c>
      <c r="E51" s="21">
        <f t="shared" si="3"/>
        <v>9.6</v>
      </c>
      <c r="F51" s="21">
        <f t="shared" si="8"/>
        <v>9.6</v>
      </c>
      <c r="G51" s="22">
        <f t="shared" si="4"/>
        <v>4.8</v>
      </c>
      <c r="H51" s="22">
        <f t="shared" si="5"/>
        <v>9.6</v>
      </c>
      <c r="I51" s="32">
        <f t="shared" si="6"/>
        <v>132.67</v>
      </c>
      <c r="J51" s="20">
        <f t="shared" si="7"/>
        <v>347.33000000000004</v>
      </c>
      <c r="K51" s="18">
        <v>2</v>
      </c>
    </row>
    <row r="52" spans="1:11" ht="14.25" customHeight="1">
      <c r="A52" s="23">
        <v>49</v>
      </c>
      <c r="B52" s="24">
        <f t="shared" si="9"/>
        <v>490</v>
      </c>
      <c r="C52" s="17">
        <f t="shared" si="1"/>
        <v>88.64</v>
      </c>
      <c r="D52" s="25">
        <f t="shared" si="2"/>
        <v>12.5</v>
      </c>
      <c r="E52" s="25">
        <f t="shared" si="3"/>
        <v>9.8</v>
      </c>
      <c r="F52" s="17">
        <f t="shared" si="8"/>
        <v>9.8</v>
      </c>
      <c r="G52" s="17">
        <f t="shared" si="4"/>
        <v>4.9</v>
      </c>
      <c r="H52" s="17">
        <f t="shared" si="5"/>
        <v>9.8</v>
      </c>
      <c r="I52" s="31">
        <f t="shared" si="6"/>
        <v>135.44</v>
      </c>
      <c r="J52" s="24">
        <f t="shared" si="7"/>
        <v>354.56</v>
      </c>
      <c r="K52" s="18">
        <v>1</v>
      </c>
    </row>
    <row r="53" spans="1:11" ht="14.25" customHeight="1">
      <c r="A53" s="19">
        <v>50</v>
      </c>
      <c r="B53" s="20">
        <f t="shared" si="9"/>
        <v>500</v>
      </c>
      <c r="C53" s="22">
        <f t="shared" si="1"/>
        <v>90.45</v>
      </c>
      <c r="D53" s="21">
        <f t="shared" si="2"/>
        <v>12.75</v>
      </c>
      <c r="E53" s="21">
        <f t="shared" si="3"/>
        <v>10</v>
      </c>
      <c r="F53" s="21">
        <f t="shared" si="8"/>
        <v>10</v>
      </c>
      <c r="G53" s="22">
        <f t="shared" si="4"/>
        <v>5</v>
      </c>
      <c r="H53" s="22">
        <f t="shared" si="5"/>
        <v>10</v>
      </c>
      <c r="I53" s="32">
        <f t="shared" si="6"/>
        <v>138.2</v>
      </c>
      <c r="J53" s="20">
        <f t="shared" si="7"/>
        <v>361.8</v>
      </c>
      <c r="K53" s="18">
        <v>2</v>
      </c>
    </row>
    <row r="54" spans="1:11" ht="14.25" customHeight="1">
      <c r="A54" s="23">
        <v>51</v>
      </c>
      <c r="B54" s="24">
        <f t="shared" si="9"/>
        <v>510</v>
      </c>
      <c r="C54" s="17">
        <f t="shared" si="1"/>
        <v>92.26</v>
      </c>
      <c r="D54" s="25">
        <f t="shared" si="2"/>
        <v>13.01</v>
      </c>
      <c r="E54" s="25">
        <f t="shared" si="3"/>
        <v>10.2</v>
      </c>
      <c r="F54" s="17">
        <f t="shared" si="8"/>
        <v>10.2</v>
      </c>
      <c r="G54" s="17">
        <f t="shared" si="4"/>
        <v>5.1</v>
      </c>
      <c r="H54" s="17">
        <f t="shared" si="5"/>
        <v>10.2</v>
      </c>
      <c r="I54" s="31">
        <f t="shared" si="6"/>
        <v>140.97</v>
      </c>
      <c r="J54" s="24">
        <f t="shared" si="7"/>
        <v>369.03</v>
      </c>
      <c r="K54" s="18">
        <v>1</v>
      </c>
    </row>
    <row r="55" spans="1:11" ht="14.25" customHeight="1">
      <c r="A55" s="19">
        <v>52</v>
      </c>
      <c r="B55" s="20">
        <f t="shared" si="9"/>
        <v>520</v>
      </c>
      <c r="C55" s="22">
        <f t="shared" si="1"/>
        <v>94.07</v>
      </c>
      <c r="D55" s="21">
        <f t="shared" si="2"/>
        <v>13.26</v>
      </c>
      <c r="E55" s="21">
        <f t="shared" si="3"/>
        <v>10.4</v>
      </c>
      <c r="F55" s="21">
        <f t="shared" si="8"/>
        <v>10.4</v>
      </c>
      <c r="G55" s="22">
        <f t="shared" si="4"/>
        <v>5.2</v>
      </c>
      <c r="H55" s="22">
        <f t="shared" si="5"/>
        <v>10.4</v>
      </c>
      <c r="I55" s="32">
        <f t="shared" si="6"/>
        <v>143.73</v>
      </c>
      <c r="J55" s="20">
        <f t="shared" si="7"/>
        <v>376.27</v>
      </c>
      <c r="K55" s="18">
        <v>2</v>
      </c>
    </row>
    <row r="56" spans="1:11" ht="14.25" customHeight="1">
      <c r="A56" s="23">
        <v>53</v>
      </c>
      <c r="B56" s="24">
        <f t="shared" si="9"/>
        <v>530</v>
      </c>
      <c r="C56" s="17">
        <f t="shared" si="1"/>
        <v>95.88</v>
      </c>
      <c r="D56" s="25">
        <f t="shared" si="2"/>
        <v>13.52</v>
      </c>
      <c r="E56" s="25">
        <f t="shared" si="3"/>
        <v>10.6</v>
      </c>
      <c r="F56" s="17">
        <f t="shared" si="8"/>
        <v>10.6</v>
      </c>
      <c r="G56" s="17">
        <f t="shared" si="4"/>
        <v>5.3</v>
      </c>
      <c r="H56" s="17">
        <f t="shared" si="5"/>
        <v>10.6</v>
      </c>
      <c r="I56" s="31">
        <f t="shared" si="6"/>
        <v>146.5</v>
      </c>
      <c r="J56" s="24">
        <f t="shared" si="7"/>
        <v>383.5</v>
      </c>
      <c r="K56" s="18">
        <v>1</v>
      </c>
    </row>
    <row r="57" spans="1:11" ht="14.25" customHeight="1">
      <c r="A57" s="19">
        <v>54</v>
      </c>
      <c r="B57" s="20">
        <f t="shared" si="9"/>
        <v>540</v>
      </c>
      <c r="C57" s="22">
        <f t="shared" si="1"/>
        <v>97.69</v>
      </c>
      <c r="D57" s="21">
        <f t="shared" si="2"/>
        <v>13.77</v>
      </c>
      <c r="E57" s="21">
        <f t="shared" si="3"/>
        <v>10.8</v>
      </c>
      <c r="F57" s="21">
        <f t="shared" si="8"/>
        <v>10.8</v>
      </c>
      <c r="G57" s="22">
        <f t="shared" si="4"/>
        <v>5.4</v>
      </c>
      <c r="H57" s="22">
        <f t="shared" si="5"/>
        <v>10.8</v>
      </c>
      <c r="I57" s="32">
        <f t="shared" si="6"/>
        <v>149.26000000000002</v>
      </c>
      <c r="J57" s="20">
        <f t="shared" si="7"/>
        <v>390.74</v>
      </c>
      <c r="K57" s="18">
        <v>2</v>
      </c>
    </row>
    <row r="58" spans="1:11" ht="14.25" customHeight="1">
      <c r="A58" s="23">
        <v>55</v>
      </c>
      <c r="B58" s="24">
        <f t="shared" si="9"/>
        <v>550</v>
      </c>
      <c r="C58" s="17">
        <f t="shared" si="1"/>
        <v>99.49</v>
      </c>
      <c r="D58" s="25">
        <f t="shared" si="2"/>
        <v>14.03</v>
      </c>
      <c r="E58" s="25">
        <f t="shared" si="3"/>
        <v>11</v>
      </c>
      <c r="F58" s="17">
        <f t="shared" si="8"/>
        <v>11</v>
      </c>
      <c r="G58" s="17">
        <f t="shared" si="4"/>
        <v>5.5</v>
      </c>
      <c r="H58" s="17">
        <f t="shared" si="5"/>
        <v>11</v>
      </c>
      <c r="I58" s="31">
        <f t="shared" si="6"/>
        <v>152.01999999999998</v>
      </c>
      <c r="J58" s="24">
        <f t="shared" si="7"/>
        <v>397.98</v>
      </c>
      <c r="K58" s="18">
        <v>1</v>
      </c>
    </row>
    <row r="59" spans="1:11" ht="14.25" customHeight="1">
      <c r="A59" s="19">
        <v>56</v>
      </c>
      <c r="B59" s="20">
        <f t="shared" si="9"/>
        <v>560</v>
      </c>
      <c r="C59" s="22">
        <f t="shared" si="1"/>
        <v>101.3</v>
      </c>
      <c r="D59" s="21">
        <f t="shared" si="2"/>
        <v>14.28</v>
      </c>
      <c r="E59" s="21">
        <f t="shared" si="3"/>
        <v>11.2</v>
      </c>
      <c r="F59" s="21">
        <f t="shared" si="8"/>
        <v>11.2</v>
      </c>
      <c r="G59" s="22">
        <f t="shared" si="4"/>
        <v>5.6</v>
      </c>
      <c r="H59" s="22">
        <f t="shared" si="5"/>
        <v>11.2</v>
      </c>
      <c r="I59" s="32">
        <f t="shared" si="6"/>
        <v>154.77999999999997</v>
      </c>
      <c r="J59" s="20">
        <f t="shared" si="7"/>
        <v>405.22</v>
      </c>
      <c r="K59" s="18">
        <v>2</v>
      </c>
    </row>
    <row r="60" spans="1:11" ht="14.25" customHeight="1">
      <c r="A60" s="23">
        <v>57</v>
      </c>
      <c r="B60" s="24">
        <f t="shared" si="9"/>
        <v>570</v>
      </c>
      <c r="C60" s="17">
        <f t="shared" si="1"/>
        <v>103.11</v>
      </c>
      <c r="D60" s="25">
        <f t="shared" si="2"/>
        <v>14.54</v>
      </c>
      <c r="E60" s="25">
        <f t="shared" si="3"/>
        <v>11.4</v>
      </c>
      <c r="F60" s="17">
        <f t="shared" si="8"/>
        <v>11.4</v>
      </c>
      <c r="G60" s="17">
        <f t="shared" si="4"/>
        <v>5.7</v>
      </c>
      <c r="H60" s="17">
        <f t="shared" si="5"/>
        <v>11.4</v>
      </c>
      <c r="I60" s="31">
        <f t="shared" si="6"/>
        <v>157.55</v>
      </c>
      <c r="J60" s="24">
        <f t="shared" si="7"/>
        <v>412.45</v>
      </c>
      <c r="K60" s="18">
        <v>1</v>
      </c>
    </row>
    <row r="61" spans="1:11" ht="14.25" customHeight="1">
      <c r="A61" s="19">
        <v>58</v>
      </c>
      <c r="B61" s="20">
        <f t="shared" si="9"/>
        <v>580</v>
      </c>
      <c r="C61" s="22">
        <f t="shared" si="1"/>
        <v>104.92</v>
      </c>
      <c r="D61" s="21">
        <f t="shared" si="2"/>
        <v>14.79</v>
      </c>
      <c r="E61" s="21">
        <f t="shared" si="3"/>
        <v>11.6</v>
      </c>
      <c r="F61" s="21">
        <f t="shared" si="8"/>
        <v>11.6</v>
      </c>
      <c r="G61" s="22">
        <f t="shared" si="4"/>
        <v>5.8</v>
      </c>
      <c r="H61" s="22">
        <f t="shared" si="5"/>
        <v>11.6</v>
      </c>
      <c r="I61" s="32">
        <f t="shared" si="6"/>
        <v>160.31</v>
      </c>
      <c r="J61" s="20">
        <f t="shared" si="7"/>
        <v>419.69</v>
      </c>
      <c r="K61" s="18">
        <v>2</v>
      </c>
    </row>
    <row r="62" spans="1:11" ht="14.25" customHeight="1">
      <c r="A62" s="23">
        <v>59</v>
      </c>
      <c r="B62" s="24">
        <f t="shared" si="9"/>
        <v>590</v>
      </c>
      <c r="C62" s="17">
        <f t="shared" si="1"/>
        <v>106.73</v>
      </c>
      <c r="D62" s="25">
        <f t="shared" si="2"/>
        <v>15.05</v>
      </c>
      <c r="E62" s="25">
        <f t="shared" si="3"/>
        <v>11.8</v>
      </c>
      <c r="F62" s="17">
        <f t="shared" si="8"/>
        <v>11.8</v>
      </c>
      <c r="G62" s="17">
        <f t="shared" si="4"/>
        <v>5.9</v>
      </c>
      <c r="H62" s="17">
        <f t="shared" si="5"/>
        <v>11.8</v>
      </c>
      <c r="I62" s="31">
        <f t="shared" si="6"/>
        <v>163.08000000000004</v>
      </c>
      <c r="J62" s="24">
        <f t="shared" si="7"/>
        <v>426.91999999999996</v>
      </c>
      <c r="K62" s="18">
        <v>1</v>
      </c>
    </row>
    <row r="63" spans="1:11" ht="14.25" customHeight="1">
      <c r="A63" s="19">
        <v>60</v>
      </c>
      <c r="B63" s="20">
        <f t="shared" si="9"/>
        <v>600</v>
      </c>
      <c r="C63" s="22">
        <f t="shared" si="1"/>
        <v>108.54</v>
      </c>
      <c r="D63" s="21">
        <f t="shared" si="2"/>
        <v>15.3</v>
      </c>
      <c r="E63" s="21">
        <f t="shared" si="3"/>
        <v>12</v>
      </c>
      <c r="F63" s="21">
        <f t="shared" si="8"/>
        <v>12</v>
      </c>
      <c r="G63" s="22">
        <f t="shared" si="4"/>
        <v>6</v>
      </c>
      <c r="H63" s="22">
        <f t="shared" si="5"/>
        <v>12</v>
      </c>
      <c r="I63" s="32">
        <f t="shared" si="6"/>
        <v>165.84</v>
      </c>
      <c r="J63" s="20">
        <f t="shared" si="7"/>
        <v>434.15999999999997</v>
      </c>
      <c r="K63" s="18">
        <v>2</v>
      </c>
    </row>
    <row r="64" spans="1:11" ht="14.25" customHeight="1">
      <c r="A64" s="23">
        <v>61</v>
      </c>
      <c r="B64" s="24">
        <f t="shared" si="9"/>
        <v>610</v>
      </c>
      <c r="C64" s="17">
        <f t="shared" si="1"/>
        <v>110.35</v>
      </c>
      <c r="D64" s="25">
        <f t="shared" si="2"/>
        <v>15.56</v>
      </c>
      <c r="E64" s="25">
        <f t="shared" si="3"/>
        <v>12.2</v>
      </c>
      <c r="F64" s="17">
        <f t="shared" si="8"/>
        <v>12.2</v>
      </c>
      <c r="G64" s="17">
        <f t="shared" si="4"/>
        <v>6.1</v>
      </c>
      <c r="H64" s="17">
        <f t="shared" si="5"/>
        <v>12.2</v>
      </c>
      <c r="I64" s="31">
        <f t="shared" si="6"/>
        <v>168.60999999999996</v>
      </c>
      <c r="J64" s="24">
        <f t="shared" si="7"/>
        <v>441.39000000000004</v>
      </c>
      <c r="K64" s="18">
        <v>1</v>
      </c>
    </row>
    <row r="65" spans="1:11" ht="14.25" customHeight="1">
      <c r="A65" s="19">
        <v>62</v>
      </c>
      <c r="B65" s="20">
        <f t="shared" si="9"/>
        <v>620</v>
      </c>
      <c r="C65" s="22">
        <f t="shared" si="1"/>
        <v>112.16</v>
      </c>
      <c r="D65" s="21">
        <f t="shared" si="2"/>
        <v>15.81</v>
      </c>
      <c r="E65" s="21">
        <f t="shared" si="3"/>
        <v>12.4</v>
      </c>
      <c r="F65" s="21">
        <f t="shared" si="8"/>
        <v>12.4</v>
      </c>
      <c r="G65" s="22">
        <f t="shared" si="4"/>
        <v>6.2</v>
      </c>
      <c r="H65" s="22">
        <f t="shared" si="5"/>
        <v>12.4</v>
      </c>
      <c r="I65" s="32">
        <f t="shared" si="6"/>
        <v>171.37</v>
      </c>
      <c r="J65" s="20">
        <f t="shared" si="7"/>
        <v>448.63</v>
      </c>
      <c r="K65" s="18">
        <v>2</v>
      </c>
    </row>
    <row r="66" spans="1:11" ht="14.25" customHeight="1">
      <c r="A66" s="23">
        <v>63</v>
      </c>
      <c r="B66" s="24">
        <f t="shared" si="9"/>
        <v>630</v>
      </c>
      <c r="C66" s="17">
        <f t="shared" si="1"/>
        <v>113.97</v>
      </c>
      <c r="D66" s="25">
        <f t="shared" si="2"/>
        <v>16.07</v>
      </c>
      <c r="E66" s="25">
        <f t="shared" si="3"/>
        <v>12.6</v>
      </c>
      <c r="F66" s="17">
        <f t="shared" si="8"/>
        <v>12.6</v>
      </c>
      <c r="G66" s="17">
        <f t="shared" si="4"/>
        <v>6.3</v>
      </c>
      <c r="H66" s="17">
        <f t="shared" si="5"/>
        <v>12.6</v>
      </c>
      <c r="I66" s="31">
        <f t="shared" si="6"/>
        <v>174.14</v>
      </c>
      <c r="J66" s="24">
        <f t="shared" si="7"/>
        <v>455.86</v>
      </c>
      <c r="K66" s="18">
        <v>1</v>
      </c>
    </row>
    <row r="67" spans="1:11" ht="14.25" customHeight="1">
      <c r="A67" s="19">
        <v>64</v>
      </c>
      <c r="B67" s="20">
        <f t="shared" si="9"/>
        <v>640</v>
      </c>
      <c r="C67" s="22">
        <f t="shared" si="1"/>
        <v>115.78</v>
      </c>
      <c r="D67" s="21">
        <f t="shared" si="2"/>
        <v>16.32</v>
      </c>
      <c r="E67" s="21">
        <f t="shared" si="3"/>
        <v>12.8</v>
      </c>
      <c r="F67" s="21">
        <f t="shared" si="8"/>
        <v>12.8</v>
      </c>
      <c r="G67" s="22">
        <f t="shared" si="4"/>
        <v>6.4</v>
      </c>
      <c r="H67" s="22">
        <f t="shared" si="5"/>
        <v>12.8</v>
      </c>
      <c r="I67" s="32">
        <f t="shared" si="6"/>
        <v>176.90000000000003</v>
      </c>
      <c r="J67" s="20">
        <f t="shared" si="7"/>
        <v>463.09999999999997</v>
      </c>
      <c r="K67" s="18">
        <v>2</v>
      </c>
    </row>
    <row r="68" spans="1:11" ht="14.25" customHeight="1">
      <c r="A68" s="23">
        <v>65</v>
      </c>
      <c r="B68" s="24">
        <f aca="true" t="shared" si="10" ref="B68:B99">+A68*$J$2</f>
        <v>650</v>
      </c>
      <c r="C68" s="17">
        <f t="shared" si="1"/>
        <v>117.58</v>
      </c>
      <c r="D68" s="25">
        <f t="shared" si="2"/>
        <v>16.58</v>
      </c>
      <c r="E68" s="25">
        <f t="shared" si="3"/>
        <v>13</v>
      </c>
      <c r="F68" s="17">
        <f t="shared" si="8"/>
        <v>13</v>
      </c>
      <c r="G68" s="17">
        <f t="shared" si="4"/>
        <v>6.5</v>
      </c>
      <c r="H68" s="17">
        <f t="shared" si="5"/>
        <v>13</v>
      </c>
      <c r="I68" s="31">
        <f t="shared" si="6"/>
        <v>179.66</v>
      </c>
      <c r="J68" s="24">
        <f t="shared" si="7"/>
        <v>470.34000000000003</v>
      </c>
      <c r="K68" s="18">
        <v>1</v>
      </c>
    </row>
    <row r="69" spans="1:11" ht="14.25" customHeight="1">
      <c r="A69" s="19">
        <v>66</v>
      </c>
      <c r="B69" s="20">
        <f t="shared" si="10"/>
        <v>660</v>
      </c>
      <c r="C69" s="22">
        <f aca="true" t="shared" si="11" ref="C69:C103">ROUND((B69-D69-E69-F69-G69-H69)*0.2,2)</f>
        <v>119.39</v>
      </c>
      <c r="D69" s="21">
        <f aca="true" t="shared" si="12" ref="D69:D103">ROUND(+B69*2.55%,2)</f>
        <v>16.83</v>
      </c>
      <c r="E69" s="21">
        <f aca="true" t="shared" si="13" ref="E69:E103">ROUND(+B69*0.02,2)</f>
        <v>13.2</v>
      </c>
      <c r="F69" s="21">
        <f t="shared" si="8"/>
        <v>13.2</v>
      </c>
      <c r="G69" s="22">
        <f aca="true" t="shared" si="14" ref="G69:G103">ROUND(+B69*0.01,2)</f>
        <v>6.6</v>
      </c>
      <c r="H69" s="22">
        <f aca="true" t="shared" si="15" ref="H69:H103">ROUND(+B69*0.02,2)</f>
        <v>13.2</v>
      </c>
      <c r="I69" s="32">
        <f aca="true" t="shared" si="16" ref="I69:I103">SUM(C69:H69)</f>
        <v>182.41999999999996</v>
      </c>
      <c r="J69" s="20">
        <f aca="true" t="shared" si="17" ref="J69:J103">+B69-I69</f>
        <v>477.58000000000004</v>
      </c>
      <c r="K69" s="18">
        <v>2</v>
      </c>
    </row>
    <row r="70" spans="1:11" ht="14.25" customHeight="1">
      <c r="A70" s="23">
        <v>67</v>
      </c>
      <c r="B70" s="24">
        <f t="shared" si="10"/>
        <v>670</v>
      </c>
      <c r="C70" s="17">
        <f t="shared" si="11"/>
        <v>121.2</v>
      </c>
      <c r="D70" s="25">
        <f t="shared" si="12"/>
        <v>17.09</v>
      </c>
      <c r="E70" s="25">
        <f t="shared" si="13"/>
        <v>13.4</v>
      </c>
      <c r="F70" s="17">
        <f aca="true" t="shared" si="18" ref="F70:F103">ROUND(+B70*0.02,2)</f>
        <v>13.4</v>
      </c>
      <c r="G70" s="17">
        <f t="shared" si="14"/>
        <v>6.7</v>
      </c>
      <c r="H70" s="17">
        <f t="shared" si="15"/>
        <v>13.4</v>
      </c>
      <c r="I70" s="31">
        <f t="shared" si="16"/>
        <v>185.19</v>
      </c>
      <c r="J70" s="24">
        <f t="shared" si="17"/>
        <v>484.81</v>
      </c>
      <c r="K70" s="18">
        <v>1</v>
      </c>
    </row>
    <row r="71" spans="1:11" ht="14.25" customHeight="1">
      <c r="A71" s="19">
        <v>68</v>
      </c>
      <c r="B71" s="20">
        <f t="shared" si="10"/>
        <v>680</v>
      </c>
      <c r="C71" s="22">
        <f t="shared" si="11"/>
        <v>123.01</v>
      </c>
      <c r="D71" s="21">
        <f t="shared" si="12"/>
        <v>17.34</v>
      </c>
      <c r="E71" s="21">
        <f t="shared" si="13"/>
        <v>13.6</v>
      </c>
      <c r="F71" s="21">
        <f t="shared" si="18"/>
        <v>13.6</v>
      </c>
      <c r="G71" s="22">
        <f t="shared" si="14"/>
        <v>6.8</v>
      </c>
      <c r="H71" s="22">
        <f t="shared" si="15"/>
        <v>13.6</v>
      </c>
      <c r="I71" s="32">
        <f t="shared" si="16"/>
        <v>187.95</v>
      </c>
      <c r="J71" s="20">
        <f t="shared" si="17"/>
        <v>492.05</v>
      </c>
      <c r="K71" s="18">
        <v>2</v>
      </c>
    </row>
    <row r="72" spans="1:11" ht="14.25" customHeight="1">
      <c r="A72" s="23">
        <v>69</v>
      </c>
      <c r="B72" s="24">
        <f t="shared" si="10"/>
        <v>690</v>
      </c>
      <c r="C72" s="17">
        <f t="shared" si="11"/>
        <v>124.82</v>
      </c>
      <c r="D72" s="25">
        <f t="shared" si="12"/>
        <v>17.6</v>
      </c>
      <c r="E72" s="25">
        <f t="shared" si="13"/>
        <v>13.8</v>
      </c>
      <c r="F72" s="17">
        <f t="shared" si="18"/>
        <v>13.8</v>
      </c>
      <c r="G72" s="17">
        <f t="shared" si="14"/>
        <v>6.9</v>
      </c>
      <c r="H72" s="17">
        <f t="shared" si="15"/>
        <v>13.8</v>
      </c>
      <c r="I72" s="31">
        <f t="shared" si="16"/>
        <v>190.72000000000003</v>
      </c>
      <c r="J72" s="24">
        <f t="shared" si="17"/>
        <v>499.28</v>
      </c>
      <c r="K72" s="18">
        <v>1</v>
      </c>
    </row>
    <row r="73" spans="1:11" ht="14.25" customHeight="1">
      <c r="A73" s="19">
        <v>70</v>
      </c>
      <c r="B73" s="20">
        <f t="shared" si="10"/>
        <v>700</v>
      </c>
      <c r="C73" s="22">
        <f t="shared" si="11"/>
        <v>126.63</v>
      </c>
      <c r="D73" s="21">
        <f t="shared" si="12"/>
        <v>17.85</v>
      </c>
      <c r="E73" s="21">
        <f t="shared" si="13"/>
        <v>14</v>
      </c>
      <c r="F73" s="21">
        <f t="shared" si="18"/>
        <v>14</v>
      </c>
      <c r="G73" s="22">
        <f t="shared" si="14"/>
        <v>7</v>
      </c>
      <c r="H73" s="22">
        <f t="shared" si="15"/>
        <v>14</v>
      </c>
      <c r="I73" s="32">
        <f t="shared" si="16"/>
        <v>193.48</v>
      </c>
      <c r="J73" s="20">
        <f t="shared" si="17"/>
        <v>506.52</v>
      </c>
      <c r="K73" s="18">
        <v>2</v>
      </c>
    </row>
    <row r="74" spans="1:11" ht="14.25" customHeight="1">
      <c r="A74" s="23">
        <v>71</v>
      </c>
      <c r="B74" s="24">
        <f t="shared" si="10"/>
        <v>710</v>
      </c>
      <c r="C74" s="17">
        <f t="shared" si="11"/>
        <v>128.44</v>
      </c>
      <c r="D74" s="25">
        <f t="shared" si="12"/>
        <v>18.11</v>
      </c>
      <c r="E74" s="25">
        <f t="shared" si="13"/>
        <v>14.2</v>
      </c>
      <c r="F74" s="17">
        <f t="shared" si="18"/>
        <v>14.2</v>
      </c>
      <c r="G74" s="17">
        <f t="shared" si="14"/>
        <v>7.1</v>
      </c>
      <c r="H74" s="17">
        <f t="shared" si="15"/>
        <v>14.2</v>
      </c>
      <c r="I74" s="31">
        <f t="shared" si="16"/>
        <v>196.24999999999997</v>
      </c>
      <c r="J74" s="24">
        <f t="shared" si="17"/>
        <v>513.75</v>
      </c>
      <c r="K74" s="18">
        <v>1</v>
      </c>
    </row>
    <row r="75" spans="1:11" ht="14.25" customHeight="1">
      <c r="A75" s="19">
        <v>72</v>
      </c>
      <c r="B75" s="20">
        <f t="shared" si="10"/>
        <v>720</v>
      </c>
      <c r="C75" s="22">
        <f t="shared" si="11"/>
        <v>130.25</v>
      </c>
      <c r="D75" s="21">
        <f t="shared" si="12"/>
        <v>18.36</v>
      </c>
      <c r="E75" s="21">
        <f t="shared" si="13"/>
        <v>14.4</v>
      </c>
      <c r="F75" s="21">
        <f t="shared" si="18"/>
        <v>14.4</v>
      </c>
      <c r="G75" s="22">
        <f t="shared" si="14"/>
        <v>7.2</v>
      </c>
      <c r="H75" s="22">
        <f t="shared" si="15"/>
        <v>14.4</v>
      </c>
      <c r="I75" s="32">
        <f t="shared" si="16"/>
        <v>199.01000000000002</v>
      </c>
      <c r="J75" s="20">
        <f t="shared" si="17"/>
        <v>520.99</v>
      </c>
      <c r="K75" s="18">
        <v>2</v>
      </c>
    </row>
    <row r="76" spans="1:11" ht="14.25" customHeight="1">
      <c r="A76" s="23">
        <v>73</v>
      </c>
      <c r="B76" s="24">
        <f t="shared" si="10"/>
        <v>730</v>
      </c>
      <c r="C76" s="17">
        <f t="shared" si="11"/>
        <v>132.06</v>
      </c>
      <c r="D76" s="25">
        <f t="shared" si="12"/>
        <v>18.62</v>
      </c>
      <c r="E76" s="25">
        <f t="shared" si="13"/>
        <v>14.6</v>
      </c>
      <c r="F76" s="17">
        <f t="shared" si="18"/>
        <v>14.6</v>
      </c>
      <c r="G76" s="17">
        <f t="shared" si="14"/>
        <v>7.3</v>
      </c>
      <c r="H76" s="17">
        <f t="shared" si="15"/>
        <v>14.6</v>
      </c>
      <c r="I76" s="31">
        <f t="shared" si="16"/>
        <v>201.78</v>
      </c>
      <c r="J76" s="24">
        <f t="shared" si="17"/>
        <v>528.22</v>
      </c>
      <c r="K76" s="18">
        <v>1</v>
      </c>
    </row>
    <row r="77" spans="1:11" ht="14.25" customHeight="1">
      <c r="A77" s="19">
        <v>74</v>
      </c>
      <c r="B77" s="20">
        <f t="shared" si="10"/>
        <v>740</v>
      </c>
      <c r="C77" s="22">
        <f t="shared" si="11"/>
        <v>133.87</v>
      </c>
      <c r="D77" s="21">
        <f t="shared" si="12"/>
        <v>18.87</v>
      </c>
      <c r="E77" s="21">
        <f t="shared" si="13"/>
        <v>14.8</v>
      </c>
      <c r="F77" s="21">
        <f t="shared" si="18"/>
        <v>14.8</v>
      </c>
      <c r="G77" s="22">
        <f t="shared" si="14"/>
        <v>7.4</v>
      </c>
      <c r="H77" s="22">
        <f t="shared" si="15"/>
        <v>14.8</v>
      </c>
      <c r="I77" s="32">
        <f t="shared" si="16"/>
        <v>204.54000000000005</v>
      </c>
      <c r="J77" s="20">
        <f t="shared" si="17"/>
        <v>535.4599999999999</v>
      </c>
      <c r="K77" s="18">
        <v>2</v>
      </c>
    </row>
    <row r="78" spans="1:11" ht="14.25" customHeight="1">
      <c r="A78" s="23">
        <v>75</v>
      </c>
      <c r="B78" s="24">
        <f t="shared" si="10"/>
        <v>750</v>
      </c>
      <c r="C78" s="17">
        <f t="shared" si="11"/>
        <v>135.67</v>
      </c>
      <c r="D78" s="25">
        <f t="shared" si="12"/>
        <v>19.13</v>
      </c>
      <c r="E78" s="25">
        <f t="shared" si="13"/>
        <v>15</v>
      </c>
      <c r="F78" s="17">
        <f t="shared" si="18"/>
        <v>15</v>
      </c>
      <c r="G78" s="17">
        <f t="shared" si="14"/>
        <v>7.5</v>
      </c>
      <c r="H78" s="17">
        <f t="shared" si="15"/>
        <v>15</v>
      </c>
      <c r="I78" s="31">
        <f t="shared" si="16"/>
        <v>207.29999999999998</v>
      </c>
      <c r="J78" s="24">
        <f t="shared" si="17"/>
        <v>542.7</v>
      </c>
      <c r="K78" s="18">
        <v>1</v>
      </c>
    </row>
    <row r="79" spans="1:11" ht="14.25" customHeight="1">
      <c r="A79" s="19">
        <v>76</v>
      </c>
      <c r="B79" s="20">
        <f t="shared" si="10"/>
        <v>760</v>
      </c>
      <c r="C79" s="22">
        <f t="shared" si="11"/>
        <v>137.48</v>
      </c>
      <c r="D79" s="21">
        <f t="shared" si="12"/>
        <v>19.38</v>
      </c>
      <c r="E79" s="21">
        <f t="shared" si="13"/>
        <v>15.2</v>
      </c>
      <c r="F79" s="21">
        <f t="shared" si="18"/>
        <v>15.2</v>
      </c>
      <c r="G79" s="22">
        <f t="shared" si="14"/>
        <v>7.6</v>
      </c>
      <c r="H79" s="22">
        <f t="shared" si="15"/>
        <v>15.2</v>
      </c>
      <c r="I79" s="32">
        <f t="shared" si="16"/>
        <v>210.05999999999995</v>
      </c>
      <c r="J79" s="20">
        <f t="shared" si="17"/>
        <v>549.94</v>
      </c>
      <c r="K79" s="18">
        <v>2</v>
      </c>
    </row>
    <row r="80" spans="1:11" ht="14.25" customHeight="1">
      <c r="A80" s="23">
        <v>77</v>
      </c>
      <c r="B80" s="24">
        <f t="shared" si="10"/>
        <v>770</v>
      </c>
      <c r="C80" s="17">
        <f t="shared" si="11"/>
        <v>139.29</v>
      </c>
      <c r="D80" s="25">
        <f t="shared" si="12"/>
        <v>19.64</v>
      </c>
      <c r="E80" s="25">
        <f t="shared" si="13"/>
        <v>15.4</v>
      </c>
      <c r="F80" s="17">
        <f t="shared" si="18"/>
        <v>15.4</v>
      </c>
      <c r="G80" s="17">
        <f t="shared" si="14"/>
        <v>7.7</v>
      </c>
      <c r="H80" s="17">
        <f t="shared" si="15"/>
        <v>15.4</v>
      </c>
      <c r="I80" s="31">
        <f t="shared" si="16"/>
        <v>212.83</v>
      </c>
      <c r="J80" s="24">
        <f t="shared" si="17"/>
        <v>557.17</v>
      </c>
      <c r="K80" s="18">
        <v>1</v>
      </c>
    </row>
    <row r="81" spans="1:11" ht="14.25" customHeight="1">
      <c r="A81" s="19">
        <v>78</v>
      </c>
      <c r="B81" s="20">
        <f t="shared" si="10"/>
        <v>780</v>
      </c>
      <c r="C81" s="22">
        <f t="shared" si="11"/>
        <v>141.1</v>
      </c>
      <c r="D81" s="21">
        <f t="shared" si="12"/>
        <v>19.89</v>
      </c>
      <c r="E81" s="21">
        <f t="shared" si="13"/>
        <v>15.6</v>
      </c>
      <c r="F81" s="21">
        <f t="shared" si="18"/>
        <v>15.6</v>
      </c>
      <c r="G81" s="22">
        <f t="shared" si="14"/>
        <v>7.8</v>
      </c>
      <c r="H81" s="22">
        <f t="shared" si="15"/>
        <v>15.6</v>
      </c>
      <c r="I81" s="32">
        <f t="shared" si="16"/>
        <v>215.59</v>
      </c>
      <c r="J81" s="20">
        <f t="shared" si="17"/>
        <v>564.41</v>
      </c>
      <c r="K81" s="18">
        <v>2</v>
      </c>
    </row>
    <row r="82" spans="1:11" ht="14.25" customHeight="1">
      <c r="A82" s="23">
        <v>79</v>
      </c>
      <c r="B82" s="24">
        <f t="shared" si="10"/>
        <v>790</v>
      </c>
      <c r="C82" s="17">
        <f t="shared" si="11"/>
        <v>142.91</v>
      </c>
      <c r="D82" s="25">
        <f t="shared" si="12"/>
        <v>20.15</v>
      </c>
      <c r="E82" s="25">
        <f t="shared" si="13"/>
        <v>15.8</v>
      </c>
      <c r="F82" s="17">
        <f t="shared" si="18"/>
        <v>15.8</v>
      </c>
      <c r="G82" s="17">
        <f t="shared" si="14"/>
        <v>7.9</v>
      </c>
      <c r="H82" s="17">
        <f t="shared" si="15"/>
        <v>15.8</v>
      </c>
      <c r="I82" s="31">
        <f t="shared" si="16"/>
        <v>218.36000000000004</v>
      </c>
      <c r="J82" s="24">
        <f t="shared" si="17"/>
        <v>571.64</v>
      </c>
      <c r="K82" s="18">
        <v>1</v>
      </c>
    </row>
    <row r="83" spans="1:11" ht="14.25" customHeight="1">
      <c r="A83" s="19">
        <v>80</v>
      </c>
      <c r="B83" s="20">
        <f t="shared" si="10"/>
        <v>800</v>
      </c>
      <c r="C83" s="22">
        <f t="shared" si="11"/>
        <v>144.72</v>
      </c>
      <c r="D83" s="21">
        <f t="shared" si="12"/>
        <v>20.4</v>
      </c>
      <c r="E83" s="21">
        <f t="shared" si="13"/>
        <v>16</v>
      </c>
      <c r="F83" s="21">
        <f t="shared" si="18"/>
        <v>16</v>
      </c>
      <c r="G83" s="22">
        <f t="shared" si="14"/>
        <v>8</v>
      </c>
      <c r="H83" s="22">
        <f t="shared" si="15"/>
        <v>16</v>
      </c>
      <c r="I83" s="32">
        <f t="shared" si="16"/>
        <v>221.12</v>
      </c>
      <c r="J83" s="20">
        <f t="shared" si="17"/>
        <v>578.88</v>
      </c>
      <c r="K83" s="18">
        <v>2</v>
      </c>
    </row>
    <row r="84" spans="1:11" ht="14.25" customHeight="1">
      <c r="A84" s="23">
        <v>81</v>
      </c>
      <c r="B84" s="24">
        <f t="shared" si="10"/>
        <v>810</v>
      </c>
      <c r="C84" s="17">
        <f t="shared" si="11"/>
        <v>146.53</v>
      </c>
      <c r="D84" s="25">
        <f t="shared" si="12"/>
        <v>20.66</v>
      </c>
      <c r="E84" s="25">
        <f t="shared" si="13"/>
        <v>16.2</v>
      </c>
      <c r="F84" s="17">
        <f t="shared" si="18"/>
        <v>16.2</v>
      </c>
      <c r="G84" s="17">
        <f t="shared" si="14"/>
        <v>8.1</v>
      </c>
      <c r="H84" s="17">
        <f t="shared" si="15"/>
        <v>16.2</v>
      </c>
      <c r="I84" s="31">
        <f t="shared" si="16"/>
        <v>223.88999999999996</v>
      </c>
      <c r="J84" s="24">
        <f t="shared" si="17"/>
        <v>586.11</v>
      </c>
      <c r="K84" s="18">
        <v>1</v>
      </c>
    </row>
    <row r="85" spans="1:11" ht="14.25" customHeight="1">
      <c r="A85" s="19">
        <v>82</v>
      </c>
      <c r="B85" s="20">
        <f t="shared" si="10"/>
        <v>820</v>
      </c>
      <c r="C85" s="22">
        <f t="shared" si="11"/>
        <v>148.34</v>
      </c>
      <c r="D85" s="21">
        <f t="shared" si="12"/>
        <v>20.91</v>
      </c>
      <c r="E85" s="21">
        <f t="shared" si="13"/>
        <v>16.4</v>
      </c>
      <c r="F85" s="21">
        <f t="shared" si="18"/>
        <v>16.4</v>
      </c>
      <c r="G85" s="22">
        <f t="shared" si="14"/>
        <v>8.2</v>
      </c>
      <c r="H85" s="22">
        <f t="shared" si="15"/>
        <v>16.4</v>
      </c>
      <c r="I85" s="32">
        <f t="shared" si="16"/>
        <v>226.65</v>
      </c>
      <c r="J85" s="20">
        <f t="shared" si="17"/>
        <v>593.35</v>
      </c>
      <c r="K85" s="18">
        <v>2</v>
      </c>
    </row>
    <row r="86" spans="1:11" ht="14.25" customHeight="1">
      <c r="A86" s="23">
        <v>83</v>
      </c>
      <c r="B86" s="24">
        <f t="shared" si="10"/>
        <v>830</v>
      </c>
      <c r="C86" s="17">
        <f t="shared" si="11"/>
        <v>150.15</v>
      </c>
      <c r="D86" s="25">
        <f t="shared" si="12"/>
        <v>21.17</v>
      </c>
      <c r="E86" s="25">
        <f t="shared" si="13"/>
        <v>16.6</v>
      </c>
      <c r="F86" s="17">
        <f t="shared" si="18"/>
        <v>16.6</v>
      </c>
      <c r="G86" s="17">
        <f t="shared" si="14"/>
        <v>8.3</v>
      </c>
      <c r="H86" s="17">
        <f t="shared" si="15"/>
        <v>16.6</v>
      </c>
      <c r="I86" s="31">
        <f t="shared" si="16"/>
        <v>229.42</v>
      </c>
      <c r="J86" s="24">
        <f t="shared" si="17"/>
        <v>600.58</v>
      </c>
      <c r="K86" s="18">
        <v>1</v>
      </c>
    </row>
    <row r="87" spans="1:11" ht="14.25" customHeight="1">
      <c r="A87" s="19">
        <v>84</v>
      </c>
      <c r="B87" s="20">
        <f t="shared" si="10"/>
        <v>840</v>
      </c>
      <c r="C87" s="22">
        <f t="shared" si="11"/>
        <v>151.96</v>
      </c>
      <c r="D87" s="21">
        <f t="shared" si="12"/>
        <v>21.42</v>
      </c>
      <c r="E87" s="21">
        <f t="shared" si="13"/>
        <v>16.8</v>
      </c>
      <c r="F87" s="21">
        <f t="shared" si="18"/>
        <v>16.8</v>
      </c>
      <c r="G87" s="22">
        <f t="shared" si="14"/>
        <v>8.4</v>
      </c>
      <c r="H87" s="22">
        <f t="shared" si="15"/>
        <v>16.8</v>
      </c>
      <c r="I87" s="32">
        <f t="shared" si="16"/>
        <v>232.18000000000004</v>
      </c>
      <c r="J87" s="20">
        <f t="shared" si="17"/>
        <v>607.8199999999999</v>
      </c>
      <c r="K87" s="18">
        <v>2</v>
      </c>
    </row>
    <row r="88" spans="1:11" ht="14.25" customHeight="1">
      <c r="A88" s="23">
        <v>85</v>
      </c>
      <c r="B88" s="24">
        <f t="shared" si="10"/>
        <v>850</v>
      </c>
      <c r="C88" s="17">
        <f t="shared" si="11"/>
        <v>153.76</v>
      </c>
      <c r="D88" s="25">
        <f t="shared" si="12"/>
        <v>21.68</v>
      </c>
      <c r="E88" s="25">
        <f t="shared" si="13"/>
        <v>17</v>
      </c>
      <c r="F88" s="17">
        <f t="shared" si="18"/>
        <v>17</v>
      </c>
      <c r="G88" s="17">
        <f t="shared" si="14"/>
        <v>8.5</v>
      </c>
      <c r="H88" s="17">
        <f t="shared" si="15"/>
        <v>17</v>
      </c>
      <c r="I88" s="31">
        <f t="shared" si="16"/>
        <v>234.94</v>
      </c>
      <c r="J88" s="24">
        <f t="shared" si="17"/>
        <v>615.06</v>
      </c>
      <c r="K88" s="18">
        <v>1</v>
      </c>
    </row>
    <row r="89" spans="1:11" ht="14.25" customHeight="1">
      <c r="A89" s="19">
        <v>86</v>
      </c>
      <c r="B89" s="20">
        <f t="shared" si="10"/>
        <v>860</v>
      </c>
      <c r="C89" s="22">
        <f t="shared" si="11"/>
        <v>155.57</v>
      </c>
      <c r="D89" s="21">
        <f t="shared" si="12"/>
        <v>21.93</v>
      </c>
      <c r="E89" s="21">
        <f t="shared" si="13"/>
        <v>17.2</v>
      </c>
      <c r="F89" s="21">
        <f t="shared" si="18"/>
        <v>17.2</v>
      </c>
      <c r="G89" s="22">
        <f t="shared" si="14"/>
        <v>8.6</v>
      </c>
      <c r="H89" s="22">
        <f t="shared" si="15"/>
        <v>17.2</v>
      </c>
      <c r="I89" s="32">
        <f t="shared" si="16"/>
        <v>237.69999999999996</v>
      </c>
      <c r="J89" s="20">
        <f t="shared" si="17"/>
        <v>622.3000000000001</v>
      </c>
      <c r="K89" s="18">
        <v>2</v>
      </c>
    </row>
    <row r="90" spans="1:11" ht="14.25" customHeight="1">
      <c r="A90" s="23">
        <v>87</v>
      </c>
      <c r="B90" s="24">
        <f t="shared" si="10"/>
        <v>870</v>
      </c>
      <c r="C90" s="17">
        <f t="shared" si="11"/>
        <v>157.38</v>
      </c>
      <c r="D90" s="25">
        <f t="shared" si="12"/>
        <v>22.19</v>
      </c>
      <c r="E90" s="25">
        <f t="shared" si="13"/>
        <v>17.4</v>
      </c>
      <c r="F90" s="17">
        <f t="shared" si="18"/>
        <v>17.4</v>
      </c>
      <c r="G90" s="17">
        <f t="shared" si="14"/>
        <v>8.7</v>
      </c>
      <c r="H90" s="17">
        <f t="shared" si="15"/>
        <v>17.4</v>
      </c>
      <c r="I90" s="31">
        <f t="shared" si="16"/>
        <v>240.47</v>
      </c>
      <c r="J90" s="24">
        <f t="shared" si="17"/>
        <v>629.53</v>
      </c>
      <c r="K90" s="18">
        <v>1</v>
      </c>
    </row>
    <row r="91" spans="1:11" ht="14.25" customHeight="1">
      <c r="A91" s="19">
        <v>88</v>
      </c>
      <c r="B91" s="20">
        <f t="shared" si="10"/>
        <v>880</v>
      </c>
      <c r="C91" s="22">
        <f t="shared" si="11"/>
        <v>159.19</v>
      </c>
      <c r="D91" s="21">
        <f t="shared" si="12"/>
        <v>22.44</v>
      </c>
      <c r="E91" s="21">
        <f t="shared" si="13"/>
        <v>17.6</v>
      </c>
      <c r="F91" s="21">
        <f t="shared" si="18"/>
        <v>17.6</v>
      </c>
      <c r="G91" s="22">
        <f t="shared" si="14"/>
        <v>8.8</v>
      </c>
      <c r="H91" s="22">
        <f t="shared" si="15"/>
        <v>17.6</v>
      </c>
      <c r="I91" s="32">
        <f t="shared" si="16"/>
        <v>243.23</v>
      </c>
      <c r="J91" s="20">
        <f t="shared" si="17"/>
        <v>636.77</v>
      </c>
      <c r="K91" s="18">
        <v>2</v>
      </c>
    </row>
    <row r="92" spans="1:11" ht="14.25" customHeight="1">
      <c r="A92" s="23">
        <v>89</v>
      </c>
      <c r="B92" s="24">
        <f t="shared" si="10"/>
        <v>890</v>
      </c>
      <c r="C92" s="17">
        <f t="shared" si="11"/>
        <v>161</v>
      </c>
      <c r="D92" s="25">
        <f t="shared" si="12"/>
        <v>22.7</v>
      </c>
      <c r="E92" s="25">
        <f t="shared" si="13"/>
        <v>17.8</v>
      </c>
      <c r="F92" s="17">
        <f t="shared" si="18"/>
        <v>17.8</v>
      </c>
      <c r="G92" s="17">
        <f t="shared" si="14"/>
        <v>8.9</v>
      </c>
      <c r="H92" s="17">
        <f t="shared" si="15"/>
        <v>17.8</v>
      </c>
      <c r="I92" s="31">
        <f t="shared" si="16"/>
        <v>246.00000000000003</v>
      </c>
      <c r="J92" s="24">
        <f t="shared" si="17"/>
        <v>644</v>
      </c>
      <c r="K92" s="18">
        <v>1</v>
      </c>
    </row>
    <row r="93" spans="1:11" ht="14.25" customHeight="1">
      <c r="A93" s="19">
        <v>90</v>
      </c>
      <c r="B93" s="20">
        <f t="shared" si="10"/>
        <v>900</v>
      </c>
      <c r="C93" s="22">
        <f t="shared" si="11"/>
        <v>162.81</v>
      </c>
      <c r="D93" s="21">
        <f t="shared" si="12"/>
        <v>22.95</v>
      </c>
      <c r="E93" s="21">
        <f t="shared" si="13"/>
        <v>18</v>
      </c>
      <c r="F93" s="21">
        <f t="shared" si="18"/>
        <v>18</v>
      </c>
      <c r="G93" s="22">
        <f t="shared" si="14"/>
        <v>9</v>
      </c>
      <c r="H93" s="22">
        <f t="shared" si="15"/>
        <v>18</v>
      </c>
      <c r="I93" s="32">
        <f t="shared" si="16"/>
        <v>248.76</v>
      </c>
      <c r="J93" s="20">
        <f t="shared" si="17"/>
        <v>651.24</v>
      </c>
      <c r="K93" s="18">
        <v>2</v>
      </c>
    </row>
    <row r="94" spans="1:11" ht="14.25" customHeight="1">
      <c r="A94" s="23">
        <v>91</v>
      </c>
      <c r="B94" s="24">
        <f t="shared" si="10"/>
        <v>910</v>
      </c>
      <c r="C94" s="17">
        <f t="shared" si="11"/>
        <v>164.62</v>
      </c>
      <c r="D94" s="25">
        <f t="shared" si="12"/>
        <v>23.21</v>
      </c>
      <c r="E94" s="25">
        <f t="shared" si="13"/>
        <v>18.2</v>
      </c>
      <c r="F94" s="17">
        <f t="shared" si="18"/>
        <v>18.2</v>
      </c>
      <c r="G94" s="17">
        <f t="shared" si="14"/>
        <v>9.1</v>
      </c>
      <c r="H94" s="17">
        <f t="shared" si="15"/>
        <v>18.2</v>
      </c>
      <c r="I94" s="31">
        <f t="shared" si="16"/>
        <v>251.52999999999997</v>
      </c>
      <c r="J94" s="24">
        <f t="shared" si="17"/>
        <v>658.47</v>
      </c>
      <c r="K94" s="18">
        <v>1</v>
      </c>
    </row>
    <row r="95" spans="1:11" ht="14.25" customHeight="1">
      <c r="A95" s="19">
        <v>92</v>
      </c>
      <c r="B95" s="20">
        <f t="shared" si="10"/>
        <v>920</v>
      </c>
      <c r="C95" s="22">
        <f t="shared" si="11"/>
        <v>166.43</v>
      </c>
      <c r="D95" s="21">
        <f t="shared" si="12"/>
        <v>23.46</v>
      </c>
      <c r="E95" s="21">
        <f t="shared" si="13"/>
        <v>18.4</v>
      </c>
      <c r="F95" s="21">
        <f t="shared" si="18"/>
        <v>18.4</v>
      </c>
      <c r="G95" s="22">
        <f t="shared" si="14"/>
        <v>9.2</v>
      </c>
      <c r="H95" s="22">
        <f t="shared" si="15"/>
        <v>18.4</v>
      </c>
      <c r="I95" s="32">
        <f t="shared" si="16"/>
        <v>254.29000000000002</v>
      </c>
      <c r="J95" s="20">
        <f t="shared" si="17"/>
        <v>665.71</v>
      </c>
      <c r="K95" s="18">
        <v>2</v>
      </c>
    </row>
    <row r="96" spans="1:11" ht="14.25" customHeight="1">
      <c r="A96" s="23">
        <v>93</v>
      </c>
      <c r="B96" s="24">
        <f t="shared" si="10"/>
        <v>930</v>
      </c>
      <c r="C96" s="17">
        <f t="shared" si="11"/>
        <v>168.24</v>
      </c>
      <c r="D96" s="25">
        <f t="shared" si="12"/>
        <v>23.72</v>
      </c>
      <c r="E96" s="25">
        <f t="shared" si="13"/>
        <v>18.6</v>
      </c>
      <c r="F96" s="17">
        <f t="shared" si="18"/>
        <v>18.6</v>
      </c>
      <c r="G96" s="17">
        <f t="shared" si="14"/>
        <v>9.3</v>
      </c>
      <c r="H96" s="17">
        <f t="shared" si="15"/>
        <v>18.6</v>
      </c>
      <c r="I96" s="31">
        <f t="shared" si="16"/>
        <v>257.06</v>
      </c>
      <c r="J96" s="24">
        <f t="shared" si="17"/>
        <v>672.94</v>
      </c>
      <c r="K96" s="18">
        <v>1</v>
      </c>
    </row>
    <row r="97" spans="1:11" ht="14.25" customHeight="1">
      <c r="A97" s="19">
        <v>94</v>
      </c>
      <c r="B97" s="20">
        <f t="shared" si="10"/>
        <v>940</v>
      </c>
      <c r="C97" s="22">
        <f t="shared" si="11"/>
        <v>170.05</v>
      </c>
      <c r="D97" s="21">
        <f t="shared" si="12"/>
        <v>23.97</v>
      </c>
      <c r="E97" s="21">
        <f t="shared" si="13"/>
        <v>18.8</v>
      </c>
      <c r="F97" s="21">
        <f t="shared" si="18"/>
        <v>18.8</v>
      </c>
      <c r="G97" s="22">
        <f t="shared" si="14"/>
        <v>9.4</v>
      </c>
      <c r="H97" s="22">
        <f t="shared" si="15"/>
        <v>18.8</v>
      </c>
      <c r="I97" s="32">
        <f t="shared" si="16"/>
        <v>259.82000000000005</v>
      </c>
      <c r="J97" s="20">
        <f t="shared" si="17"/>
        <v>680.18</v>
      </c>
      <c r="K97" s="18">
        <v>2</v>
      </c>
    </row>
    <row r="98" spans="1:11" ht="14.25" customHeight="1">
      <c r="A98" s="23">
        <v>95</v>
      </c>
      <c r="B98" s="24">
        <f t="shared" si="10"/>
        <v>950</v>
      </c>
      <c r="C98" s="17">
        <f t="shared" si="11"/>
        <v>171.85</v>
      </c>
      <c r="D98" s="25">
        <f t="shared" si="12"/>
        <v>24.23</v>
      </c>
      <c r="E98" s="25">
        <f t="shared" si="13"/>
        <v>19</v>
      </c>
      <c r="F98" s="17">
        <f t="shared" si="18"/>
        <v>19</v>
      </c>
      <c r="G98" s="17">
        <f t="shared" si="14"/>
        <v>9.5</v>
      </c>
      <c r="H98" s="17">
        <f t="shared" si="15"/>
        <v>19</v>
      </c>
      <c r="I98" s="31">
        <f t="shared" si="16"/>
        <v>262.58</v>
      </c>
      <c r="J98" s="24">
        <f t="shared" si="17"/>
        <v>687.4200000000001</v>
      </c>
      <c r="K98" s="18">
        <v>1</v>
      </c>
    </row>
    <row r="99" spans="1:11" ht="14.25" customHeight="1">
      <c r="A99" s="19">
        <v>96</v>
      </c>
      <c r="B99" s="20">
        <f t="shared" si="10"/>
        <v>960</v>
      </c>
      <c r="C99" s="22">
        <f t="shared" si="11"/>
        <v>173.66</v>
      </c>
      <c r="D99" s="21">
        <f t="shared" si="12"/>
        <v>24.48</v>
      </c>
      <c r="E99" s="21">
        <f t="shared" si="13"/>
        <v>19.2</v>
      </c>
      <c r="F99" s="21">
        <f t="shared" si="18"/>
        <v>19.2</v>
      </c>
      <c r="G99" s="22">
        <f t="shared" si="14"/>
        <v>9.6</v>
      </c>
      <c r="H99" s="22">
        <f t="shared" si="15"/>
        <v>19.2</v>
      </c>
      <c r="I99" s="32">
        <f t="shared" si="16"/>
        <v>265.34</v>
      </c>
      <c r="J99" s="20">
        <f t="shared" si="17"/>
        <v>694.6600000000001</v>
      </c>
      <c r="K99" s="18">
        <v>2</v>
      </c>
    </row>
    <row r="100" spans="1:11" ht="14.25" customHeight="1">
      <c r="A100" s="23">
        <v>97</v>
      </c>
      <c r="B100" s="24">
        <f>+A100*$J$2</f>
        <v>970</v>
      </c>
      <c r="C100" s="17">
        <f t="shared" si="11"/>
        <v>175.47</v>
      </c>
      <c r="D100" s="25">
        <f t="shared" si="12"/>
        <v>24.74</v>
      </c>
      <c r="E100" s="25">
        <f t="shared" si="13"/>
        <v>19.4</v>
      </c>
      <c r="F100" s="17">
        <f t="shared" si="18"/>
        <v>19.4</v>
      </c>
      <c r="G100" s="17">
        <f t="shared" si="14"/>
        <v>9.7</v>
      </c>
      <c r="H100" s="17">
        <f t="shared" si="15"/>
        <v>19.4</v>
      </c>
      <c r="I100" s="31">
        <f t="shared" si="16"/>
        <v>268.11</v>
      </c>
      <c r="J100" s="24">
        <f t="shared" si="17"/>
        <v>701.89</v>
      </c>
      <c r="K100" s="18">
        <v>1</v>
      </c>
    </row>
    <row r="101" spans="1:11" ht="14.25" customHeight="1">
      <c r="A101" s="19">
        <v>98</v>
      </c>
      <c r="B101" s="20">
        <f>+A101*$J$2</f>
        <v>980</v>
      </c>
      <c r="C101" s="22">
        <f t="shared" si="11"/>
        <v>177.28</v>
      </c>
      <c r="D101" s="21">
        <f t="shared" si="12"/>
        <v>24.99</v>
      </c>
      <c r="E101" s="21">
        <f t="shared" si="13"/>
        <v>19.6</v>
      </c>
      <c r="F101" s="21">
        <f t="shared" si="18"/>
        <v>19.6</v>
      </c>
      <c r="G101" s="22">
        <f t="shared" si="14"/>
        <v>9.8</v>
      </c>
      <c r="H101" s="22">
        <f t="shared" si="15"/>
        <v>19.6</v>
      </c>
      <c r="I101" s="32">
        <f t="shared" si="16"/>
        <v>270.87</v>
      </c>
      <c r="J101" s="20">
        <f t="shared" si="17"/>
        <v>709.13</v>
      </c>
      <c r="K101" s="18">
        <v>2</v>
      </c>
    </row>
    <row r="102" spans="1:11" ht="14.25" customHeight="1">
      <c r="A102" s="23">
        <v>99</v>
      </c>
      <c r="B102" s="24">
        <f>+A102*$J$2</f>
        <v>990</v>
      </c>
      <c r="C102" s="17">
        <f t="shared" si="11"/>
        <v>179.09</v>
      </c>
      <c r="D102" s="25">
        <f t="shared" si="12"/>
        <v>25.25</v>
      </c>
      <c r="E102" s="25">
        <f t="shared" si="13"/>
        <v>19.8</v>
      </c>
      <c r="F102" s="17">
        <f t="shared" si="18"/>
        <v>19.8</v>
      </c>
      <c r="G102" s="17">
        <f t="shared" si="14"/>
        <v>9.9</v>
      </c>
      <c r="H102" s="17">
        <f t="shared" si="15"/>
        <v>19.8</v>
      </c>
      <c r="I102" s="31">
        <f t="shared" si="16"/>
        <v>273.64000000000004</v>
      </c>
      <c r="J102" s="24">
        <f t="shared" si="17"/>
        <v>716.3599999999999</v>
      </c>
      <c r="K102" s="18">
        <v>1</v>
      </c>
    </row>
    <row r="103" spans="1:11" ht="14.25" customHeight="1">
      <c r="A103" s="19">
        <v>100</v>
      </c>
      <c r="B103" s="20">
        <f>+A103*$J$2</f>
        <v>1000</v>
      </c>
      <c r="C103" s="22">
        <f t="shared" si="11"/>
        <v>180.9</v>
      </c>
      <c r="D103" s="21">
        <f t="shared" si="12"/>
        <v>25.5</v>
      </c>
      <c r="E103" s="21">
        <f t="shared" si="13"/>
        <v>20</v>
      </c>
      <c r="F103" s="21">
        <f t="shared" si="18"/>
        <v>20</v>
      </c>
      <c r="G103" s="22">
        <f t="shared" si="14"/>
        <v>10</v>
      </c>
      <c r="H103" s="22">
        <f t="shared" si="15"/>
        <v>20</v>
      </c>
      <c r="I103" s="32">
        <f t="shared" si="16"/>
        <v>276.4</v>
      </c>
      <c r="J103" s="20">
        <f t="shared" si="17"/>
        <v>723.6</v>
      </c>
      <c r="K103" s="18">
        <v>2</v>
      </c>
    </row>
    <row r="104" spans="2:10" ht="13.5">
      <c r="B104" s="27"/>
      <c r="J104" s="27"/>
    </row>
    <row r="105" spans="2:10" ht="13.5" hidden="1">
      <c r="B105" s="27"/>
      <c r="J105" s="27"/>
    </row>
    <row r="106" ht="14.25" hidden="1">
      <c r="B106" s="27"/>
    </row>
    <row r="107" ht="14.25" hidden="1">
      <c r="B107" s="27"/>
    </row>
    <row r="108" ht="14.25" hidden="1">
      <c r="B108" s="27"/>
    </row>
    <row r="109" ht="14.25" hidden="1">
      <c r="B109" s="27"/>
    </row>
    <row r="110" ht="14.25" hidden="1">
      <c r="B110" s="27"/>
    </row>
    <row r="111" ht="14.25" hidden="1">
      <c r="B111" s="27"/>
    </row>
    <row r="112" ht="14.25" hidden="1">
      <c r="B112" s="27"/>
    </row>
    <row r="113" ht="14.25" hidden="1">
      <c r="B113" s="27"/>
    </row>
    <row r="114" ht="14.25" hidden="1">
      <c r="B114" s="27"/>
    </row>
    <row r="115" ht="14.25" hidden="1">
      <c r="B115" s="27"/>
    </row>
    <row r="116" ht="14.25" hidden="1">
      <c r="B116" s="27"/>
    </row>
  </sheetData>
  <sheetProtection password="CAEA" sheet="1" objects="1" scenarios="1" selectLockedCells="1"/>
  <autoFilter ref="K3:K103"/>
  <mergeCells count="2">
    <mergeCell ref="A1:J1"/>
    <mergeCell ref="C2:F2"/>
  </mergeCells>
  <printOptions horizontalCentered="1" verticalCentered="1"/>
  <pageMargins left="0.3937007874015748" right="0.3937007874015748" top="0.1968503937007874" bottom="0.3937007874015748" header="0.31496062992125984" footer="0.31496062992125984"/>
  <pageSetup horizontalDpi="300" verticalDpi="300" orientation="portrait" paperSize="9" r:id="rId2"/>
  <headerFooter alignWithMargins="0">
    <oddFooter>&amp;L&amp;"Times New Roman Greek,Έντονα"Κων/νος  Μανιταράς&amp;R&amp;"MS Sans Serif,Έντονη γραφή"&amp;P</oddFooter>
  </headerFooter>
  <rowBreaks count="1" manualBreakCount="1">
    <brk id="5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P116"/>
  <sheetViews>
    <sheetView zoomScalePageLayoutView="0" workbookViewId="0" topLeftCell="A1">
      <selection activeCell="C2" sqref="C2:G2"/>
    </sheetView>
  </sheetViews>
  <sheetFormatPr defaultColWidth="0" defaultRowHeight="12.75" zeroHeight="1"/>
  <cols>
    <col min="1" max="1" width="4.8515625" style="26" customWidth="1"/>
    <col min="2" max="2" width="7.57421875" style="38" customWidth="1"/>
    <col min="3" max="3" width="6.7109375" style="38" customWidth="1"/>
    <col min="4" max="4" width="9.8515625" style="38" customWidth="1"/>
    <col min="5" max="10" width="8.28125" style="3" customWidth="1"/>
    <col min="11" max="11" width="9.57421875" style="3" customWidth="1"/>
    <col min="12" max="12" width="10.7109375" style="29" customWidth="1"/>
    <col min="13" max="13" width="4.8515625" style="41" hidden="1" customWidth="1"/>
    <col min="14" max="14" width="0" style="10" hidden="1" customWidth="1"/>
    <col min="15" max="16384" width="0" style="3" hidden="1" customWidth="1"/>
  </cols>
  <sheetData>
    <row r="1" spans="1:14" ht="18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39"/>
      <c r="N1" s="2"/>
    </row>
    <row r="2" spans="1:13" ht="19.5" customHeight="1">
      <c r="A2" s="82"/>
      <c r="B2" s="82"/>
      <c r="C2" s="83" t="s">
        <v>26</v>
      </c>
      <c r="D2" s="83"/>
      <c r="E2" s="83"/>
      <c r="F2" s="83"/>
      <c r="G2" s="83"/>
      <c r="H2" s="33"/>
      <c r="I2" s="33"/>
      <c r="J2" s="33"/>
      <c r="K2" s="7" t="s">
        <v>0</v>
      </c>
      <c r="L2" s="8">
        <v>5</v>
      </c>
      <c r="M2" s="40"/>
    </row>
    <row r="3" spans="1:14" s="14" customFormat="1" ht="14.25" customHeight="1" thickBot="1">
      <c r="A3" s="34" t="s">
        <v>1</v>
      </c>
      <c r="B3" s="35" t="s">
        <v>2</v>
      </c>
      <c r="C3" s="42" t="s">
        <v>17</v>
      </c>
      <c r="D3" s="35" t="s">
        <v>15</v>
      </c>
      <c r="E3" s="36" t="s">
        <v>3</v>
      </c>
      <c r="F3" s="36" t="s">
        <v>4</v>
      </c>
      <c r="G3" s="36" t="s">
        <v>5</v>
      </c>
      <c r="H3" s="36" t="s">
        <v>13</v>
      </c>
      <c r="I3" s="13" t="s">
        <v>20</v>
      </c>
      <c r="J3" s="13" t="s">
        <v>21</v>
      </c>
      <c r="K3" s="35" t="s">
        <v>6</v>
      </c>
      <c r="L3" s="35" t="s">
        <v>7</v>
      </c>
      <c r="M3" s="39" t="s">
        <v>24</v>
      </c>
      <c r="N3" s="2"/>
    </row>
    <row r="4" spans="1:14" s="14" customFormat="1" ht="14.25" customHeight="1" thickTop="1">
      <c r="A4" s="15">
        <v>1</v>
      </c>
      <c r="B4" s="43">
        <f aca="true" t="shared" si="0" ref="B4:B35">+A4*$L$2</f>
        <v>5</v>
      </c>
      <c r="C4" s="44">
        <f>+ROUND(+B4*3%,2)</f>
        <v>0.15</v>
      </c>
      <c r="D4" s="43">
        <f>SUM(B4:C4)</f>
        <v>5.15</v>
      </c>
      <c r="E4" s="17">
        <f>ROUND((D4-F4-G4-H4-I4-J4)*0.2,2)</f>
        <v>0.89</v>
      </c>
      <c r="F4" s="17">
        <f>ROUND(+B4*2.55%,2)</f>
        <v>0.13</v>
      </c>
      <c r="G4" s="17">
        <f>ROUND(+B4*0.02,2)</f>
        <v>0.1</v>
      </c>
      <c r="H4" s="17">
        <f>ROUND(+B4*0.06,2)</f>
        <v>0.3</v>
      </c>
      <c r="I4" s="17">
        <f>ROUND(+B4*0.01,2)</f>
        <v>0.05</v>
      </c>
      <c r="J4" s="17">
        <f>ROUND(+B4*0.02,2)</f>
        <v>0.1</v>
      </c>
      <c r="K4" s="16">
        <f>SUM(E4:J4)</f>
        <v>1.5700000000000003</v>
      </c>
      <c r="L4" s="16">
        <f>+D4-K4</f>
        <v>3.58</v>
      </c>
      <c r="M4" s="18">
        <v>1</v>
      </c>
      <c r="N4" s="2"/>
    </row>
    <row r="5" spans="1:14" s="14" customFormat="1" ht="14.25" customHeight="1">
      <c r="A5" s="19">
        <v>2</v>
      </c>
      <c r="B5" s="46">
        <f t="shared" si="0"/>
        <v>10</v>
      </c>
      <c r="C5" s="47">
        <f aca="true" t="shared" si="1" ref="C5:C68">+ROUND(+B5*3%,2)</f>
        <v>0.3</v>
      </c>
      <c r="D5" s="48">
        <f aca="true" t="shared" si="2" ref="D5:D68">SUM(B5:C5)</f>
        <v>10.3</v>
      </c>
      <c r="E5" s="22">
        <f aca="true" t="shared" si="3" ref="E5:E68">ROUND((D5-F5-G5-H5-I5-J5)*0.2,2)</f>
        <v>1.79</v>
      </c>
      <c r="F5" s="49">
        <f aca="true" t="shared" si="4" ref="F5:F68">ROUND(+B5*2.55%,2)</f>
        <v>0.26</v>
      </c>
      <c r="G5" s="49">
        <f aca="true" t="shared" si="5" ref="G5:G68">ROUND(+B5*0.02,2)</f>
        <v>0.2</v>
      </c>
      <c r="H5" s="49">
        <f aca="true" t="shared" si="6" ref="H5:H68">ROUND(+B5*0.06,2)</f>
        <v>0.6</v>
      </c>
      <c r="I5" s="22">
        <f aca="true" t="shared" si="7" ref="I5:I68">ROUND(+B5*0.01,2)</f>
        <v>0.1</v>
      </c>
      <c r="J5" s="22">
        <f aca="true" t="shared" si="8" ref="J5:J68">ROUND(+B5*0.02,2)</f>
        <v>0.2</v>
      </c>
      <c r="K5" s="52">
        <f aca="true" t="shared" si="9" ref="K5:K68">SUM(E5:J5)</f>
        <v>3.1500000000000004</v>
      </c>
      <c r="L5" s="50">
        <f aca="true" t="shared" si="10" ref="L5:L68">+D5-K5</f>
        <v>7.15</v>
      </c>
      <c r="M5" s="18">
        <v>2</v>
      </c>
      <c r="N5" s="2"/>
    </row>
    <row r="6" spans="1:14" s="14" customFormat="1" ht="14.25" customHeight="1">
      <c r="A6" s="23">
        <v>3</v>
      </c>
      <c r="B6" s="45">
        <f t="shared" si="0"/>
        <v>15</v>
      </c>
      <c r="C6" s="44">
        <f t="shared" si="1"/>
        <v>0.45</v>
      </c>
      <c r="D6" s="43">
        <f t="shared" si="2"/>
        <v>15.45</v>
      </c>
      <c r="E6" s="17">
        <f t="shared" si="3"/>
        <v>2.68</v>
      </c>
      <c r="F6" s="17">
        <f t="shared" si="4"/>
        <v>0.38</v>
      </c>
      <c r="G6" s="17">
        <f t="shared" si="5"/>
        <v>0.3</v>
      </c>
      <c r="H6" s="17">
        <f t="shared" si="6"/>
        <v>0.9</v>
      </c>
      <c r="I6" s="17">
        <f t="shared" si="7"/>
        <v>0.15</v>
      </c>
      <c r="J6" s="17">
        <f t="shared" si="8"/>
        <v>0.3</v>
      </c>
      <c r="K6" s="16">
        <f t="shared" si="9"/>
        <v>4.71</v>
      </c>
      <c r="L6" s="16">
        <f t="shared" si="10"/>
        <v>10.739999999999998</v>
      </c>
      <c r="M6" s="18">
        <v>1</v>
      </c>
      <c r="N6" s="2"/>
    </row>
    <row r="7" spans="1:14" s="14" customFormat="1" ht="14.25" customHeight="1">
      <c r="A7" s="19">
        <v>4</v>
      </c>
      <c r="B7" s="46">
        <f t="shared" si="0"/>
        <v>20</v>
      </c>
      <c r="C7" s="47">
        <f t="shared" si="1"/>
        <v>0.6</v>
      </c>
      <c r="D7" s="48">
        <f t="shared" si="2"/>
        <v>20.6</v>
      </c>
      <c r="E7" s="22">
        <f t="shared" si="3"/>
        <v>3.58</v>
      </c>
      <c r="F7" s="49">
        <f t="shared" si="4"/>
        <v>0.51</v>
      </c>
      <c r="G7" s="49">
        <f t="shared" si="5"/>
        <v>0.4</v>
      </c>
      <c r="H7" s="49">
        <f t="shared" si="6"/>
        <v>1.2</v>
      </c>
      <c r="I7" s="22">
        <f t="shared" si="7"/>
        <v>0.2</v>
      </c>
      <c r="J7" s="22">
        <f t="shared" si="8"/>
        <v>0.4</v>
      </c>
      <c r="K7" s="52">
        <f t="shared" si="9"/>
        <v>6.290000000000001</v>
      </c>
      <c r="L7" s="50">
        <f t="shared" si="10"/>
        <v>14.31</v>
      </c>
      <c r="M7" s="18">
        <v>2</v>
      </c>
      <c r="N7" s="2"/>
    </row>
    <row r="8" spans="1:13" ht="14.25" customHeight="1">
      <c r="A8" s="23">
        <v>5</v>
      </c>
      <c r="B8" s="45">
        <f t="shared" si="0"/>
        <v>25</v>
      </c>
      <c r="C8" s="44">
        <f t="shared" si="1"/>
        <v>0.75</v>
      </c>
      <c r="D8" s="43">
        <f t="shared" si="2"/>
        <v>25.75</v>
      </c>
      <c r="E8" s="17">
        <f t="shared" si="3"/>
        <v>4.47</v>
      </c>
      <c r="F8" s="17">
        <f t="shared" si="4"/>
        <v>0.64</v>
      </c>
      <c r="G8" s="17">
        <f t="shared" si="5"/>
        <v>0.5</v>
      </c>
      <c r="H8" s="17">
        <f t="shared" si="6"/>
        <v>1.5</v>
      </c>
      <c r="I8" s="17">
        <f t="shared" si="7"/>
        <v>0.25</v>
      </c>
      <c r="J8" s="17">
        <f t="shared" si="8"/>
        <v>0.5</v>
      </c>
      <c r="K8" s="16">
        <f t="shared" si="9"/>
        <v>7.859999999999999</v>
      </c>
      <c r="L8" s="16">
        <f t="shared" si="10"/>
        <v>17.89</v>
      </c>
      <c r="M8" s="18">
        <v>1</v>
      </c>
    </row>
    <row r="9" spans="1:13" ht="14.25" customHeight="1">
      <c r="A9" s="19">
        <v>6</v>
      </c>
      <c r="B9" s="46">
        <f t="shared" si="0"/>
        <v>30</v>
      </c>
      <c r="C9" s="47">
        <f t="shared" si="1"/>
        <v>0.9</v>
      </c>
      <c r="D9" s="48">
        <f t="shared" si="2"/>
        <v>30.9</v>
      </c>
      <c r="E9" s="22">
        <f t="shared" si="3"/>
        <v>5.37</v>
      </c>
      <c r="F9" s="49">
        <f t="shared" si="4"/>
        <v>0.77</v>
      </c>
      <c r="G9" s="49">
        <f t="shared" si="5"/>
        <v>0.6</v>
      </c>
      <c r="H9" s="49">
        <f t="shared" si="6"/>
        <v>1.8</v>
      </c>
      <c r="I9" s="22">
        <f t="shared" si="7"/>
        <v>0.3</v>
      </c>
      <c r="J9" s="22">
        <f t="shared" si="8"/>
        <v>0.6</v>
      </c>
      <c r="K9" s="52">
        <f t="shared" si="9"/>
        <v>9.440000000000001</v>
      </c>
      <c r="L9" s="50">
        <f t="shared" si="10"/>
        <v>21.459999999999997</v>
      </c>
      <c r="M9" s="18">
        <v>2</v>
      </c>
    </row>
    <row r="10" spans="1:13" ht="14.25" customHeight="1">
      <c r="A10" s="23">
        <v>7</v>
      </c>
      <c r="B10" s="45">
        <f t="shared" si="0"/>
        <v>35</v>
      </c>
      <c r="C10" s="44">
        <f t="shared" si="1"/>
        <v>1.05</v>
      </c>
      <c r="D10" s="43">
        <f t="shared" si="2"/>
        <v>36.05</v>
      </c>
      <c r="E10" s="17">
        <f t="shared" si="3"/>
        <v>6.26</v>
      </c>
      <c r="F10" s="17">
        <f t="shared" si="4"/>
        <v>0.89</v>
      </c>
      <c r="G10" s="17">
        <f t="shared" si="5"/>
        <v>0.7</v>
      </c>
      <c r="H10" s="17">
        <f t="shared" si="6"/>
        <v>2.1</v>
      </c>
      <c r="I10" s="17">
        <f t="shared" si="7"/>
        <v>0.35</v>
      </c>
      <c r="J10" s="17">
        <f t="shared" si="8"/>
        <v>0.7</v>
      </c>
      <c r="K10" s="16">
        <f t="shared" si="9"/>
        <v>10.999999999999998</v>
      </c>
      <c r="L10" s="16">
        <f t="shared" si="10"/>
        <v>25.049999999999997</v>
      </c>
      <c r="M10" s="18">
        <v>1</v>
      </c>
    </row>
    <row r="11" spans="1:13" ht="14.25" customHeight="1">
      <c r="A11" s="19">
        <v>8</v>
      </c>
      <c r="B11" s="46">
        <f t="shared" si="0"/>
        <v>40</v>
      </c>
      <c r="C11" s="47">
        <f t="shared" si="1"/>
        <v>1.2</v>
      </c>
      <c r="D11" s="48">
        <f t="shared" si="2"/>
        <v>41.2</v>
      </c>
      <c r="E11" s="22">
        <f t="shared" si="3"/>
        <v>7.16</v>
      </c>
      <c r="F11" s="49">
        <f t="shared" si="4"/>
        <v>1.02</v>
      </c>
      <c r="G11" s="49">
        <f t="shared" si="5"/>
        <v>0.8</v>
      </c>
      <c r="H11" s="49">
        <f t="shared" si="6"/>
        <v>2.4</v>
      </c>
      <c r="I11" s="22">
        <f t="shared" si="7"/>
        <v>0.4</v>
      </c>
      <c r="J11" s="22">
        <f t="shared" si="8"/>
        <v>0.8</v>
      </c>
      <c r="K11" s="52">
        <f t="shared" si="9"/>
        <v>12.580000000000002</v>
      </c>
      <c r="L11" s="50">
        <f t="shared" si="10"/>
        <v>28.62</v>
      </c>
      <c r="M11" s="18">
        <v>2</v>
      </c>
    </row>
    <row r="12" spans="1:13" ht="14.25" customHeight="1">
      <c r="A12" s="23">
        <v>9</v>
      </c>
      <c r="B12" s="45">
        <f t="shared" si="0"/>
        <v>45</v>
      </c>
      <c r="C12" s="44">
        <f t="shared" si="1"/>
        <v>1.35</v>
      </c>
      <c r="D12" s="43">
        <f t="shared" si="2"/>
        <v>46.35</v>
      </c>
      <c r="E12" s="17">
        <f t="shared" si="3"/>
        <v>8.05</v>
      </c>
      <c r="F12" s="17">
        <f t="shared" si="4"/>
        <v>1.15</v>
      </c>
      <c r="G12" s="17">
        <f t="shared" si="5"/>
        <v>0.9</v>
      </c>
      <c r="H12" s="17">
        <f t="shared" si="6"/>
        <v>2.7</v>
      </c>
      <c r="I12" s="17">
        <f t="shared" si="7"/>
        <v>0.45</v>
      </c>
      <c r="J12" s="17">
        <f t="shared" si="8"/>
        <v>0.9</v>
      </c>
      <c r="K12" s="16">
        <f t="shared" si="9"/>
        <v>14.15</v>
      </c>
      <c r="L12" s="16">
        <f t="shared" si="10"/>
        <v>32.2</v>
      </c>
      <c r="M12" s="18">
        <v>1</v>
      </c>
    </row>
    <row r="13" spans="1:13" ht="14.25" customHeight="1">
      <c r="A13" s="19">
        <v>10</v>
      </c>
      <c r="B13" s="46">
        <f t="shared" si="0"/>
        <v>50</v>
      </c>
      <c r="C13" s="47">
        <f t="shared" si="1"/>
        <v>1.5</v>
      </c>
      <c r="D13" s="48">
        <f t="shared" si="2"/>
        <v>51.5</v>
      </c>
      <c r="E13" s="22">
        <f t="shared" si="3"/>
        <v>8.94</v>
      </c>
      <c r="F13" s="49">
        <f t="shared" si="4"/>
        <v>1.28</v>
      </c>
      <c r="G13" s="49">
        <f t="shared" si="5"/>
        <v>1</v>
      </c>
      <c r="H13" s="49">
        <f t="shared" si="6"/>
        <v>3</v>
      </c>
      <c r="I13" s="22">
        <f t="shared" si="7"/>
        <v>0.5</v>
      </c>
      <c r="J13" s="22">
        <f t="shared" si="8"/>
        <v>1</v>
      </c>
      <c r="K13" s="52">
        <f t="shared" si="9"/>
        <v>15.719999999999999</v>
      </c>
      <c r="L13" s="50">
        <f t="shared" si="10"/>
        <v>35.78</v>
      </c>
      <c r="M13" s="18">
        <v>2</v>
      </c>
    </row>
    <row r="14" spans="1:13" ht="14.25" customHeight="1">
      <c r="A14" s="23">
        <v>11</v>
      </c>
      <c r="B14" s="45">
        <f t="shared" si="0"/>
        <v>55</v>
      </c>
      <c r="C14" s="44">
        <f t="shared" si="1"/>
        <v>1.65</v>
      </c>
      <c r="D14" s="43">
        <f t="shared" si="2"/>
        <v>56.65</v>
      </c>
      <c r="E14" s="17">
        <f t="shared" si="3"/>
        <v>9.84</v>
      </c>
      <c r="F14" s="17">
        <f t="shared" si="4"/>
        <v>1.4</v>
      </c>
      <c r="G14" s="17">
        <f t="shared" si="5"/>
        <v>1.1</v>
      </c>
      <c r="H14" s="17">
        <f t="shared" si="6"/>
        <v>3.3</v>
      </c>
      <c r="I14" s="17">
        <f t="shared" si="7"/>
        <v>0.55</v>
      </c>
      <c r="J14" s="17">
        <f t="shared" si="8"/>
        <v>1.1</v>
      </c>
      <c r="K14" s="16">
        <f t="shared" si="9"/>
        <v>17.290000000000003</v>
      </c>
      <c r="L14" s="16">
        <f t="shared" si="10"/>
        <v>39.36</v>
      </c>
      <c r="M14" s="18">
        <v>1</v>
      </c>
    </row>
    <row r="15" spans="1:13" ht="14.25" customHeight="1">
      <c r="A15" s="19">
        <v>12</v>
      </c>
      <c r="B15" s="46">
        <f t="shared" si="0"/>
        <v>60</v>
      </c>
      <c r="C15" s="47">
        <f t="shared" si="1"/>
        <v>1.8</v>
      </c>
      <c r="D15" s="48">
        <f t="shared" si="2"/>
        <v>61.8</v>
      </c>
      <c r="E15" s="22">
        <f t="shared" si="3"/>
        <v>10.73</v>
      </c>
      <c r="F15" s="49">
        <f t="shared" si="4"/>
        <v>1.53</v>
      </c>
      <c r="G15" s="49">
        <f t="shared" si="5"/>
        <v>1.2</v>
      </c>
      <c r="H15" s="49">
        <f t="shared" si="6"/>
        <v>3.6</v>
      </c>
      <c r="I15" s="22">
        <f t="shared" si="7"/>
        <v>0.6</v>
      </c>
      <c r="J15" s="22">
        <f t="shared" si="8"/>
        <v>1.2</v>
      </c>
      <c r="K15" s="52">
        <f t="shared" si="9"/>
        <v>18.86</v>
      </c>
      <c r="L15" s="50">
        <f t="shared" si="10"/>
        <v>42.94</v>
      </c>
      <c r="M15" s="18">
        <v>2</v>
      </c>
    </row>
    <row r="16" spans="1:13" ht="14.25" customHeight="1">
      <c r="A16" s="23">
        <v>13</v>
      </c>
      <c r="B16" s="45">
        <f t="shared" si="0"/>
        <v>65</v>
      </c>
      <c r="C16" s="44">
        <f t="shared" si="1"/>
        <v>1.95</v>
      </c>
      <c r="D16" s="43">
        <f t="shared" si="2"/>
        <v>66.95</v>
      </c>
      <c r="E16" s="17">
        <f t="shared" si="3"/>
        <v>11.63</v>
      </c>
      <c r="F16" s="17">
        <f t="shared" si="4"/>
        <v>1.66</v>
      </c>
      <c r="G16" s="17">
        <f t="shared" si="5"/>
        <v>1.3</v>
      </c>
      <c r="H16" s="17">
        <f t="shared" si="6"/>
        <v>3.9</v>
      </c>
      <c r="I16" s="17">
        <f t="shared" si="7"/>
        <v>0.65</v>
      </c>
      <c r="J16" s="17">
        <f t="shared" si="8"/>
        <v>1.3</v>
      </c>
      <c r="K16" s="16">
        <f t="shared" si="9"/>
        <v>20.44</v>
      </c>
      <c r="L16" s="16">
        <f t="shared" si="10"/>
        <v>46.510000000000005</v>
      </c>
      <c r="M16" s="18">
        <v>1</v>
      </c>
    </row>
    <row r="17" spans="1:13" ht="14.25" customHeight="1">
      <c r="A17" s="19">
        <v>14</v>
      </c>
      <c r="B17" s="46">
        <f t="shared" si="0"/>
        <v>70</v>
      </c>
      <c r="C17" s="47">
        <f t="shared" si="1"/>
        <v>2.1</v>
      </c>
      <c r="D17" s="48">
        <f t="shared" si="2"/>
        <v>72.1</v>
      </c>
      <c r="E17" s="22">
        <f t="shared" si="3"/>
        <v>12.52</v>
      </c>
      <c r="F17" s="49">
        <f t="shared" si="4"/>
        <v>1.79</v>
      </c>
      <c r="G17" s="49">
        <f t="shared" si="5"/>
        <v>1.4</v>
      </c>
      <c r="H17" s="49">
        <f t="shared" si="6"/>
        <v>4.2</v>
      </c>
      <c r="I17" s="22">
        <f t="shared" si="7"/>
        <v>0.7</v>
      </c>
      <c r="J17" s="22">
        <f t="shared" si="8"/>
        <v>1.4</v>
      </c>
      <c r="K17" s="52">
        <f t="shared" si="9"/>
        <v>22.009999999999998</v>
      </c>
      <c r="L17" s="50">
        <f t="shared" si="10"/>
        <v>50.089999999999996</v>
      </c>
      <c r="M17" s="18">
        <v>2</v>
      </c>
    </row>
    <row r="18" spans="1:13" ht="14.25" customHeight="1">
      <c r="A18" s="23">
        <v>15</v>
      </c>
      <c r="B18" s="45">
        <f t="shared" si="0"/>
        <v>75</v>
      </c>
      <c r="C18" s="44">
        <f t="shared" si="1"/>
        <v>2.25</v>
      </c>
      <c r="D18" s="43">
        <f t="shared" si="2"/>
        <v>77.25</v>
      </c>
      <c r="E18" s="17">
        <f t="shared" si="3"/>
        <v>13.42</v>
      </c>
      <c r="F18" s="17">
        <f t="shared" si="4"/>
        <v>1.91</v>
      </c>
      <c r="G18" s="17">
        <f t="shared" si="5"/>
        <v>1.5</v>
      </c>
      <c r="H18" s="17">
        <f t="shared" si="6"/>
        <v>4.5</v>
      </c>
      <c r="I18" s="17">
        <f t="shared" si="7"/>
        <v>0.75</v>
      </c>
      <c r="J18" s="17">
        <f t="shared" si="8"/>
        <v>1.5</v>
      </c>
      <c r="K18" s="16">
        <f t="shared" si="9"/>
        <v>23.58</v>
      </c>
      <c r="L18" s="16">
        <f t="shared" si="10"/>
        <v>53.67</v>
      </c>
      <c r="M18" s="18">
        <v>1</v>
      </c>
    </row>
    <row r="19" spans="1:15" ht="14.25" customHeight="1">
      <c r="A19" s="19">
        <v>16</v>
      </c>
      <c r="B19" s="46">
        <f t="shared" si="0"/>
        <v>80</v>
      </c>
      <c r="C19" s="47">
        <f t="shared" si="1"/>
        <v>2.4</v>
      </c>
      <c r="D19" s="48">
        <f t="shared" si="2"/>
        <v>82.4</v>
      </c>
      <c r="E19" s="22">
        <f t="shared" si="3"/>
        <v>14.31</v>
      </c>
      <c r="F19" s="49">
        <f t="shared" si="4"/>
        <v>2.04</v>
      </c>
      <c r="G19" s="49">
        <f t="shared" si="5"/>
        <v>1.6</v>
      </c>
      <c r="H19" s="49">
        <f t="shared" si="6"/>
        <v>4.8</v>
      </c>
      <c r="I19" s="22">
        <f t="shared" si="7"/>
        <v>0.8</v>
      </c>
      <c r="J19" s="22">
        <f t="shared" si="8"/>
        <v>1.6</v>
      </c>
      <c r="K19" s="52">
        <f t="shared" si="9"/>
        <v>25.150000000000006</v>
      </c>
      <c r="L19" s="50">
        <f t="shared" si="10"/>
        <v>57.25</v>
      </c>
      <c r="M19" s="18">
        <v>2</v>
      </c>
      <c r="O19" s="10"/>
    </row>
    <row r="20" spans="1:13" ht="14.25" customHeight="1">
      <c r="A20" s="23">
        <v>17</v>
      </c>
      <c r="B20" s="45">
        <f t="shared" si="0"/>
        <v>85</v>
      </c>
      <c r="C20" s="44">
        <f t="shared" si="1"/>
        <v>2.55</v>
      </c>
      <c r="D20" s="43">
        <f t="shared" si="2"/>
        <v>87.55</v>
      </c>
      <c r="E20" s="17">
        <f t="shared" si="3"/>
        <v>15.21</v>
      </c>
      <c r="F20" s="17">
        <f t="shared" si="4"/>
        <v>2.17</v>
      </c>
      <c r="G20" s="17">
        <f t="shared" si="5"/>
        <v>1.7</v>
      </c>
      <c r="H20" s="17">
        <f t="shared" si="6"/>
        <v>5.1</v>
      </c>
      <c r="I20" s="17">
        <f t="shared" si="7"/>
        <v>0.85</v>
      </c>
      <c r="J20" s="17">
        <f t="shared" si="8"/>
        <v>1.7</v>
      </c>
      <c r="K20" s="16">
        <f t="shared" si="9"/>
        <v>26.73</v>
      </c>
      <c r="L20" s="16">
        <f t="shared" si="10"/>
        <v>60.81999999999999</v>
      </c>
      <c r="M20" s="18">
        <v>1</v>
      </c>
    </row>
    <row r="21" spans="1:13" ht="14.25" customHeight="1">
      <c r="A21" s="19">
        <v>18</v>
      </c>
      <c r="B21" s="46">
        <f t="shared" si="0"/>
        <v>90</v>
      </c>
      <c r="C21" s="47">
        <f t="shared" si="1"/>
        <v>2.7</v>
      </c>
      <c r="D21" s="48">
        <f t="shared" si="2"/>
        <v>92.7</v>
      </c>
      <c r="E21" s="22">
        <f t="shared" si="3"/>
        <v>16.1</v>
      </c>
      <c r="F21" s="49">
        <f t="shared" si="4"/>
        <v>2.3</v>
      </c>
      <c r="G21" s="49">
        <f t="shared" si="5"/>
        <v>1.8</v>
      </c>
      <c r="H21" s="49">
        <f t="shared" si="6"/>
        <v>5.4</v>
      </c>
      <c r="I21" s="22">
        <f t="shared" si="7"/>
        <v>0.9</v>
      </c>
      <c r="J21" s="22">
        <f t="shared" si="8"/>
        <v>1.8</v>
      </c>
      <c r="K21" s="52">
        <f t="shared" si="9"/>
        <v>28.3</v>
      </c>
      <c r="L21" s="50">
        <f t="shared" si="10"/>
        <v>64.4</v>
      </c>
      <c r="M21" s="18">
        <v>2</v>
      </c>
    </row>
    <row r="22" spans="1:13" ht="14.25" customHeight="1">
      <c r="A22" s="23">
        <v>19</v>
      </c>
      <c r="B22" s="45">
        <f t="shared" si="0"/>
        <v>95</v>
      </c>
      <c r="C22" s="44">
        <f t="shared" si="1"/>
        <v>2.85</v>
      </c>
      <c r="D22" s="43">
        <f t="shared" si="2"/>
        <v>97.85</v>
      </c>
      <c r="E22" s="17">
        <f t="shared" si="3"/>
        <v>17</v>
      </c>
      <c r="F22" s="17">
        <f t="shared" si="4"/>
        <v>2.42</v>
      </c>
      <c r="G22" s="17">
        <f t="shared" si="5"/>
        <v>1.9</v>
      </c>
      <c r="H22" s="17">
        <f t="shared" si="6"/>
        <v>5.7</v>
      </c>
      <c r="I22" s="17">
        <f t="shared" si="7"/>
        <v>0.95</v>
      </c>
      <c r="J22" s="17">
        <f t="shared" si="8"/>
        <v>1.9</v>
      </c>
      <c r="K22" s="16">
        <f t="shared" si="9"/>
        <v>29.869999999999997</v>
      </c>
      <c r="L22" s="16">
        <f t="shared" si="10"/>
        <v>67.97999999999999</v>
      </c>
      <c r="M22" s="18">
        <v>1</v>
      </c>
    </row>
    <row r="23" spans="1:15" ht="14.25" customHeight="1">
      <c r="A23" s="19">
        <v>20</v>
      </c>
      <c r="B23" s="46">
        <f t="shared" si="0"/>
        <v>100</v>
      </c>
      <c r="C23" s="47">
        <f t="shared" si="1"/>
        <v>3</v>
      </c>
      <c r="D23" s="48">
        <f t="shared" si="2"/>
        <v>103</v>
      </c>
      <c r="E23" s="22">
        <f t="shared" si="3"/>
        <v>17.89</v>
      </c>
      <c r="F23" s="49">
        <f t="shared" si="4"/>
        <v>2.55</v>
      </c>
      <c r="G23" s="49">
        <f t="shared" si="5"/>
        <v>2</v>
      </c>
      <c r="H23" s="49">
        <f t="shared" si="6"/>
        <v>6</v>
      </c>
      <c r="I23" s="22">
        <f t="shared" si="7"/>
        <v>1</v>
      </c>
      <c r="J23" s="22">
        <f t="shared" si="8"/>
        <v>2</v>
      </c>
      <c r="K23" s="52">
        <f t="shared" si="9"/>
        <v>31.44</v>
      </c>
      <c r="L23" s="50">
        <f t="shared" si="10"/>
        <v>71.56</v>
      </c>
      <c r="M23" s="18">
        <v>2</v>
      </c>
      <c r="O23" s="10"/>
    </row>
    <row r="24" spans="1:16" ht="14.25" customHeight="1">
      <c r="A24" s="23">
        <v>21</v>
      </c>
      <c r="B24" s="45">
        <f t="shared" si="0"/>
        <v>105</v>
      </c>
      <c r="C24" s="44">
        <f t="shared" si="1"/>
        <v>3.15</v>
      </c>
      <c r="D24" s="43">
        <f t="shared" si="2"/>
        <v>108.15</v>
      </c>
      <c r="E24" s="17">
        <f t="shared" si="3"/>
        <v>18.78</v>
      </c>
      <c r="F24" s="17">
        <f t="shared" si="4"/>
        <v>2.68</v>
      </c>
      <c r="G24" s="17">
        <f t="shared" si="5"/>
        <v>2.1</v>
      </c>
      <c r="H24" s="17">
        <f t="shared" si="6"/>
        <v>6.3</v>
      </c>
      <c r="I24" s="17">
        <f t="shared" si="7"/>
        <v>1.05</v>
      </c>
      <c r="J24" s="17">
        <f t="shared" si="8"/>
        <v>2.1</v>
      </c>
      <c r="K24" s="16">
        <f t="shared" si="9"/>
        <v>33.010000000000005</v>
      </c>
      <c r="L24" s="16">
        <f t="shared" si="10"/>
        <v>75.14</v>
      </c>
      <c r="M24" s="18">
        <v>1</v>
      </c>
      <c r="P24" s="10"/>
    </row>
    <row r="25" spans="1:13" ht="14.25" customHeight="1">
      <c r="A25" s="19">
        <v>22</v>
      </c>
      <c r="B25" s="46">
        <f t="shared" si="0"/>
        <v>110</v>
      </c>
      <c r="C25" s="47">
        <f t="shared" si="1"/>
        <v>3.3</v>
      </c>
      <c r="D25" s="48">
        <f t="shared" si="2"/>
        <v>113.3</v>
      </c>
      <c r="E25" s="22">
        <f t="shared" si="3"/>
        <v>19.68</v>
      </c>
      <c r="F25" s="49">
        <f t="shared" si="4"/>
        <v>2.81</v>
      </c>
      <c r="G25" s="49">
        <f t="shared" si="5"/>
        <v>2.2</v>
      </c>
      <c r="H25" s="49">
        <f t="shared" si="6"/>
        <v>6.6</v>
      </c>
      <c r="I25" s="22">
        <f t="shared" si="7"/>
        <v>1.1</v>
      </c>
      <c r="J25" s="22">
        <f t="shared" si="8"/>
        <v>2.2</v>
      </c>
      <c r="K25" s="52">
        <f t="shared" si="9"/>
        <v>34.59</v>
      </c>
      <c r="L25" s="50">
        <f t="shared" si="10"/>
        <v>78.71</v>
      </c>
      <c r="M25" s="18">
        <v>2</v>
      </c>
    </row>
    <row r="26" spans="1:13" ht="14.25" customHeight="1">
      <c r="A26" s="23">
        <v>23</v>
      </c>
      <c r="B26" s="45">
        <f t="shared" si="0"/>
        <v>115</v>
      </c>
      <c r="C26" s="44">
        <f t="shared" si="1"/>
        <v>3.45</v>
      </c>
      <c r="D26" s="43">
        <f t="shared" si="2"/>
        <v>118.45</v>
      </c>
      <c r="E26" s="17">
        <f t="shared" si="3"/>
        <v>20.57</v>
      </c>
      <c r="F26" s="17">
        <f t="shared" si="4"/>
        <v>2.93</v>
      </c>
      <c r="G26" s="17">
        <f t="shared" si="5"/>
        <v>2.3</v>
      </c>
      <c r="H26" s="17">
        <f t="shared" si="6"/>
        <v>6.9</v>
      </c>
      <c r="I26" s="17">
        <f t="shared" si="7"/>
        <v>1.15</v>
      </c>
      <c r="J26" s="17">
        <f t="shared" si="8"/>
        <v>2.3</v>
      </c>
      <c r="K26" s="16">
        <f t="shared" si="9"/>
        <v>36.15</v>
      </c>
      <c r="L26" s="16">
        <f t="shared" si="10"/>
        <v>82.30000000000001</v>
      </c>
      <c r="M26" s="18">
        <v>1</v>
      </c>
    </row>
    <row r="27" spans="1:13" ht="14.25" customHeight="1">
      <c r="A27" s="19">
        <v>24</v>
      </c>
      <c r="B27" s="46">
        <f t="shared" si="0"/>
        <v>120</v>
      </c>
      <c r="C27" s="47">
        <f t="shared" si="1"/>
        <v>3.6</v>
      </c>
      <c r="D27" s="48">
        <f t="shared" si="2"/>
        <v>123.6</v>
      </c>
      <c r="E27" s="22">
        <f t="shared" si="3"/>
        <v>21.47</v>
      </c>
      <c r="F27" s="49">
        <f t="shared" si="4"/>
        <v>3.06</v>
      </c>
      <c r="G27" s="49">
        <f t="shared" si="5"/>
        <v>2.4</v>
      </c>
      <c r="H27" s="49">
        <f t="shared" si="6"/>
        <v>7.2</v>
      </c>
      <c r="I27" s="22">
        <f t="shared" si="7"/>
        <v>1.2</v>
      </c>
      <c r="J27" s="22">
        <f t="shared" si="8"/>
        <v>2.4</v>
      </c>
      <c r="K27" s="52">
        <f t="shared" si="9"/>
        <v>37.73</v>
      </c>
      <c r="L27" s="50">
        <f t="shared" si="10"/>
        <v>85.87</v>
      </c>
      <c r="M27" s="18">
        <v>2</v>
      </c>
    </row>
    <row r="28" spans="1:13" ht="14.25" customHeight="1">
      <c r="A28" s="23">
        <v>25</v>
      </c>
      <c r="B28" s="45">
        <f t="shared" si="0"/>
        <v>125</v>
      </c>
      <c r="C28" s="44">
        <f t="shared" si="1"/>
        <v>3.75</v>
      </c>
      <c r="D28" s="43">
        <f t="shared" si="2"/>
        <v>128.75</v>
      </c>
      <c r="E28" s="17">
        <f t="shared" si="3"/>
        <v>22.36</v>
      </c>
      <c r="F28" s="17">
        <f t="shared" si="4"/>
        <v>3.19</v>
      </c>
      <c r="G28" s="17">
        <f t="shared" si="5"/>
        <v>2.5</v>
      </c>
      <c r="H28" s="17">
        <f t="shared" si="6"/>
        <v>7.5</v>
      </c>
      <c r="I28" s="17">
        <f t="shared" si="7"/>
        <v>1.25</v>
      </c>
      <c r="J28" s="17">
        <f t="shared" si="8"/>
        <v>2.5</v>
      </c>
      <c r="K28" s="16">
        <f t="shared" si="9"/>
        <v>39.3</v>
      </c>
      <c r="L28" s="16">
        <f t="shared" si="10"/>
        <v>89.45</v>
      </c>
      <c r="M28" s="18">
        <v>1</v>
      </c>
    </row>
    <row r="29" spans="1:13" ht="14.25" customHeight="1">
      <c r="A29" s="19">
        <v>26</v>
      </c>
      <c r="B29" s="51">
        <f t="shared" si="0"/>
        <v>130</v>
      </c>
      <c r="C29" s="47">
        <f t="shared" si="1"/>
        <v>3.9</v>
      </c>
      <c r="D29" s="48">
        <f t="shared" si="2"/>
        <v>133.9</v>
      </c>
      <c r="E29" s="22">
        <f t="shared" si="3"/>
        <v>23.26</v>
      </c>
      <c r="F29" s="49">
        <f t="shared" si="4"/>
        <v>3.32</v>
      </c>
      <c r="G29" s="49">
        <f t="shared" si="5"/>
        <v>2.6</v>
      </c>
      <c r="H29" s="49">
        <f t="shared" si="6"/>
        <v>7.8</v>
      </c>
      <c r="I29" s="22">
        <f t="shared" si="7"/>
        <v>1.3</v>
      </c>
      <c r="J29" s="22">
        <f t="shared" si="8"/>
        <v>2.6</v>
      </c>
      <c r="K29" s="52">
        <f t="shared" si="9"/>
        <v>40.88</v>
      </c>
      <c r="L29" s="50">
        <f t="shared" si="10"/>
        <v>93.02000000000001</v>
      </c>
      <c r="M29" s="18">
        <v>2</v>
      </c>
    </row>
    <row r="30" spans="1:13" ht="14.25" customHeight="1">
      <c r="A30" s="23">
        <v>27</v>
      </c>
      <c r="B30" s="45">
        <f t="shared" si="0"/>
        <v>135</v>
      </c>
      <c r="C30" s="44">
        <f t="shared" si="1"/>
        <v>4.05</v>
      </c>
      <c r="D30" s="43">
        <f t="shared" si="2"/>
        <v>139.05</v>
      </c>
      <c r="E30" s="17">
        <f t="shared" si="3"/>
        <v>24.15</v>
      </c>
      <c r="F30" s="17">
        <f t="shared" si="4"/>
        <v>3.44</v>
      </c>
      <c r="G30" s="17">
        <f t="shared" si="5"/>
        <v>2.7</v>
      </c>
      <c r="H30" s="17">
        <f t="shared" si="6"/>
        <v>8.1</v>
      </c>
      <c r="I30" s="17">
        <f t="shared" si="7"/>
        <v>1.35</v>
      </c>
      <c r="J30" s="17">
        <f t="shared" si="8"/>
        <v>2.7</v>
      </c>
      <c r="K30" s="16">
        <f t="shared" si="9"/>
        <v>42.440000000000005</v>
      </c>
      <c r="L30" s="16">
        <f t="shared" si="10"/>
        <v>96.61000000000001</v>
      </c>
      <c r="M30" s="18">
        <v>1</v>
      </c>
    </row>
    <row r="31" spans="1:13" ht="14.25" customHeight="1">
      <c r="A31" s="19">
        <v>28</v>
      </c>
      <c r="B31" s="51">
        <f t="shared" si="0"/>
        <v>140</v>
      </c>
      <c r="C31" s="47">
        <f t="shared" si="1"/>
        <v>4.2</v>
      </c>
      <c r="D31" s="48">
        <f t="shared" si="2"/>
        <v>144.2</v>
      </c>
      <c r="E31" s="22">
        <f t="shared" si="3"/>
        <v>25.05</v>
      </c>
      <c r="F31" s="49">
        <f t="shared" si="4"/>
        <v>3.57</v>
      </c>
      <c r="G31" s="49">
        <f t="shared" si="5"/>
        <v>2.8</v>
      </c>
      <c r="H31" s="49">
        <f t="shared" si="6"/>
        <v>8.4</v>
      </c>
      <c r="I31" s="22">
        <f t="shared" si="7"/>
        <v>1.4</v>
      </c>
      <c r="J31" s="22">
        <f t="shared" si="8"/>
        <v>2.8</v>
      </c>
      <c r="K31" s="52">
        <f t="shared" si="9"/>
        <v>44.019999999999996</v>
      </c>
      <c r="L31" s="50">
        <f t="shared" si="10"/>
        <v>100.17999999999999</v>
      </c>
      <c r="M31" s="18">
        <v>2</v>
      </c>
    </row>
    <row r="32" spans="1:13" ht="14.25" customHeight="1">
      <c r="A32" s="23">
        <v>29</v>
      </c>
      <c r="B32" s="45">
        <f t="shared" si="0"/>
        <v>145</v>
      </c>
      <c r="C32" s="44">
        <f t="shared" si="1"/>
        <v>4.35</v>
      </c>
      <c r="D32" s="43">
        <f t="shared" si="2"/>
        <v>149.35</v>
      </c>
      <c r="E32" s="17">
        <f t="shared" si="3"/>
        <v>25.94</v>
      </c>
      <c r="F32" s="17">
        <f t="shared" si="4"/>
        <v>3.7</v>
      </c>
      <c r="G32" s="17">
        <f t="shared" si="5"/>
        <v>2.9</v>
      </c>
      <c r="H32" s="17">
        <f t="shared" si="6"/>
        <v>8.7</v>
      </c>
      <c r="I32" s="17">
        <f t="shared" si="7"/>
        <v>1.45</v>
      </c>
      <c r="J32" s="17">
        <f t="shared" si="8"/>
        <v>2.9</v>
      </c>
      <c r="K32" s="16">
        <f t="shared" si="9"/>
        <v>45.589999999999996</v>
      </c>
      <c r="L32" s="16">
        <f t="shared" si="10"/>
        <v>103.75999999999999</v>
      </c>
      <c r="M32" s="18">
        <v>1</v>
      </c>
    </row>
    <row r="33" spans="1:13" ht="14.25" customHeight="1">
      <c r="A33" s="19">
        <v>30</v>
      </c>
      <c r="B33" s="51">
        <f t="shared" si="0"/>
        <v>150</v>
      </c>
      <c r="C33" s="47">
        <f t="shared" si="1"/>
        <v>4.5</v>
      </c>
      <c r="D33" s="48">
        <f t="shared" si="2"/>
        <v>154.5</v>
      </c>
      <c r="E33" s="22">
        <f t="shared" si="3"/>
        <v>26.83</v>
      </c>
      <c r="F33" s="49">
        <f t="shared" si="4"/>
        <v>3.83</v>
      </c>
      <c r="G33" s="49">
        <f t="shared" si="5"/>
        <v>3</v>
      </c>
      <c r="H33" s="49">
        <f t="shared" si="6"/>
        <v>9</v>
      </c>
      <c r="I33" s="22">
        <f t="shared" si="7"/>
        <v>1.5</v>
      </c>
      <c r="J33" s="22">
        <f t="shared" si="8"/>
        <v>3</v>
      </c>
      <c r="K33" s="52">
        <f t="shared" si="9"/>
        <v>47.16</v>
      </c>
      <c r="L33" s="50">
        <f t="shared" si="10"/>
        <v>107.34</v>
      </c>
      <c r="M33" s="18">
        <v>2</v>
      </c>
    </row>
    <row r="34" spans="1:13" ht="14.25" customHeight="1">
      <c r="A34" s="23">
        <v>31</v>
      </c>
      <c r="B34" s="45">
        <f t="shared" si="0"/>
        <v>155</v>
      </c>
      <c r="C34" s="44">
        <f t="shared" si="1"/>
        <v>4.65</v>
      </c>
      <c r="D34" s="43">
        <f t="shared" si="2"/>
        <v>159.65</v>
      </c>
      <c r="E34" s="17">
        <f t="shared" si="3"/>
        <v>27.73</v>
      </c>
      <c r="F34" s="17">
        <f t="shared" si="4"/>
        <v>3.95</v>
      </c>
      <c r="G34" s="17">
        <f t="shared" si="5"/>
        <v>3.1</v>
      </c>
      <c r="H34" s="17">
        <f t="shared" si="6"/>
        <v>9.3</v>
      </c>
      <c r="I34" s="17">
        <f t="shared" si="7"/>
        <v>1.55</v>
      </c>
      <c r="J34" s="17">
        <f t="shared" si="8"/>
        <v>3.1</v>
      </c>
      <c r="K34" s="16">
        <f t="shared" si="9"/>
        <v>48.73</v>
      </c>
      <c r="L34" s="16">
        <f t="shared" si="10"/>
        <v>110.92000000000002</v>
      </c>
      <c r="M34" s="18">
        <v>1</v>
      </c>
    </row>
    <row r="35" spans="1:13" ht="14.25" customHeight="1">
      <c r="A35" s="19">
        <v>32</v>
      </c>
      <c r="B35" s="51">
        <f t="shared" si="0"/>
        <v>160</v>
      </c>
      <c r="C35" s="47">
        <f t="shared" si="1"/>
        <v>4.8</v>
      </c>
      <c r="D35" s="48">
        <f t="shared" si="2"/>
        <v>164.8</v>
      </c>
      <c r="E35" s="22">
        <f t="shared" si="3"/>
        <v>28.62</v>
      </c>
      <c r="F35" s="49">
        <f t="shared" si="4"/>
        <v>4.08</v>
      </c>
      <c r="G35" s="49">
        <f t="shared" si="5"/>
        <v>3.2</v>
      </c>
      <c r="H35" s="49">
        <f t="shared" si="6"/>
        <v>9.6</v>
      </c>
      <c r="I35" s="22">
        <f t="shared" si="7"/>
        <v>1.6</v>
      </c>
      <c r="J35" s="22">
        <f t="shared" si="8"/>
        <v>3.2</v>
      </c>
      <c r="K35" s="52">
        <f t="shared" si="9"/>
        <v>50.30000000000001</v>
      </c>
      <c r="L35" s="50">
        <f t="shared" si="10"/>
        <v>114.5</v>
      </c>
      <c r="M35" s="18">
        <v>2</v>
      </c>
    </row>
    <row r="36" spans="1:13" ht="14.25" customHeight="1">
      <c r="A36" s="23">
        <v>33</v>
      </c>
      <c r="B36" s="45">
        <f aca="true" t="shared" si="11" ref="B36:B67">+A36*$L$2</f>
        <v>165</v>
      </c>
      <c r="C36" s="44">
        <f t="shared" si="1"/>
        <v>4.95</v>
      </c>
      <c r="D36" s="43">
        <f t="shared" si="2"/>
        <v>169.95</v>
      </c>
      <c r="E36" s="17">
        <f t="shared" si="3"/>
        <v>29.52</v>
      </c>
      <c r="F36" s="17">
        <f t="shared" si="4"/>
        <v>4.21</v>
      </c>
      <c r="G36" s="17">
        <f t="shared" si="5"/>
        <v>3.3</v>
      </c>
      <c r="H36" s="17">
        <f t="shared" si="6"/>
        <v>9.9</v>
      </c>
      <c r="I36" s="17">
        <f t="shared" si="7"/>
        <v>1.65</v>
      </c>
      <c r="J36" s="17">
        <f t="shared" si="8"/>
        <v>3.3</v>
      </c>
      <c r="K36" s="16">
        <f t="shared" si="9"/>
        <v>51.87999999999999</v>
      </c>
      <c r="L36" s="16">
        <f t="shared" si="10"/>
        <v>118.07</v>
      </c>
      <c r="M36" s="18">
        <v>1</v>
      </c>
    </row>
    <row r="37" spans="1:13" ht="14.25" customHeight="1">
      <c r="A37" s="19">
        <v>34</v>
      </c>
      <c r="B37" s="51">
        <f t="shared" si="11"/>
        <v>170</v>
      </c>
      <c r="C37" s="47">
        <f t="shared" si="1"/>
        <v>5.1</v>
      </c>
      <c r="D37" s="48">
        <f t="shared" si="2"/>
        <v>175.1</v>
      </c>
      <c r="E37" s="22">
        <f t="shared" si="3"/>
        <v>30.41</v>
      </c>
      <c r="F37" s="49">
        <f t="shared" si="4"/>
        <v>4.34</v>
      </c>
      <c r="G37" s="49">
        <f t="shared" si="5"/>
        <v>3.4</v>
      </c>
      <c r="H37" s="49">
        <f t="shared" si="6"/>
        <v>10.2</v>
      </c>
      <c r="I37" s="22">
        <f t="shared" si="7"/>
        <v>1.7</v>
      </c>
      <c r="J37" s="22">
        <f t="shared" si="8"/>
        <v>3.4</v>
      </c>
      <c r="K37" s="52">
        <f t="shared" si="9"/>
        <v>53.449999999999996</v>
      </c>
      <c r="L37" s="50">
        <f t="shared" si="10"/>
        <v>121.65</v>
      </c>
      <c r="M37" s="18">
        <v>2</v>
      </c>
    </row>
    <row r="38" spans="1:13" ht="14.25" customHeight="1">
      <c r="A38" s="23">
        <v>35</v>
      </c>
      <c r="B38" s="45">
        <f t="shared" si="11"/>
        <v>175</v>
      </c>
      <c r="C38" s="44">
        <f t="shared" si="1"/>
        <v>5.25</v>
      </c>
      <c r="D38" s="43">
        <f t="shared" si="2"/>
        <v>180.25</v>
      </c>
      <c r="E38" s="17">
        <f t="shared" si="3"/>
        <v>31.31</v>
      </c>
      <c r="F38" s="17">
        <f t="shared" si="4"/>
        <v>4.46</v>
      </c>
      <c r="G38" s="17">
        <f t="shared" si="5"/>
        <v>3.5</v>
      </c>
      <c r="H38" s="17">
        <f t="shared" si="6"/>
        <v>10.5</v>
      </c>
      <c r="I38" s="17">
        <f t="shared" si="7"/>
        <v>1.75</v>
      </c>
      <c r="J38" s="17">
        <f t="shared" si="8"/>
        <v>3.5</v>
      </c>
      <c r="K38" s="16">
        <f t="shared" si="9"/>
        <v>55.019999999999996</v>
      </c>
      <c r="L38" s="16">
        <f t="shared" si="10"/>
        <v>125.23</v>
      </c>
      <c r="M38" s="18">
        <v>1</v>
      </c>
    </row>
    <row r="39" spans="1:13" ht="14.25" customHeight="1">
      <c r="A39" s="19">
        <v>36</v>
      </c>
      <c r="B39" s="51">
        <f t="shared" si="11"/>
        <v>180</v>
      </c>
      <c r="C39" s="47">
        <f t="shared" si="1"/>
        <v>5.4</v>
      </c>
      <c r="D39" s="48">
        <f t="shared" si="2"/>
        <v>185.4</v>
      </c>
      <c r="E39" s="22">
        <f t="shared" si="3"/>
        <v>32.2</v>
      </c>
      <c r="F39" s="49">
        <f t="shared" si="4"/>
        <v>4.59</v>
      </c>
      <c r="G39" s="49">
        <f t="shared" si="5"/>
        <v>3.6</v>
      </c>
      <c r="H39" s="49">
        <f t="shared" si="6"/>
        <v>10.8</v>
      </c>
      <c r="I39" s="22">
        <f t="shared" si="7"/>
        <v>1.8</v>
      </c>
      <c r="J39" s="22">
        <f t="shared" si="8"/>
        <v>3.6</v>
      </c>
      <c r="K39" s="52">
        <f t="shared" si="9"/>
        <v>56.59000000000001</v>
      </c>
      <c r="L39" s="50">
        <f t="shared" si="10"/>
        <v>128.81</v>
      </c>
      <c r="M39" s="18">
        <v>2</v>
      </c>
    </row>
    <row r="40" spans="1:13" ht="14.25" customHeight="1">
      <c r="A40" s="23">
        <v>37</v>
      </c>
      <c r="B40" s="45">
        <f t="shared" si="11"/>
        <v>185</v>
      </c>
      <c r="C40" s="44">
        <f t="shared" si="1"/>
        <v>5.55</v>
      </c>
      <c r="D40" s="43">
        <f t="shared" si="2"/>
        <v>190.55</v>
      </c>
      <c r="E40" s="17">
        <f t="shared" si="3"/>
        <v>33.1</v>
      </c>
      <c r="F40" s="17">
        <f t="shared" si="4"/>
        <v>4.72</v>
      </c>
      <c r="G40" s="17">
        <f t="shared" si="5"/>
        <v>3.7</v>
      </c>
      <c r="H40" s="17">
        <f t="shared" si="6"/>
        <v>11.1</v>
      </c>
      <c r="I40" s="17">
        <f t="shared" si="7"/>
        <v>1.85</v>
      </c>
      <c r="J40" s="17">
        <f t="shared" si="8"/>
        <v>3.7</v>
      </c>
      <c r="K40" s="16">
        <f t="shared" si="9"/>
        <v>58.17000000000001</v>
      </c>
      <c r="L40" s="16">
        <f t="shared" si="10"/>
        <v>132.38</v>
      </c>
      <c r="M40" s="18">
        <v>1</v>
      </c>
    </row>
    <row r="41" spans="1:13" ht="14.25" customHeight="1">
      <c r="A41" s="19">
        <v>38</v>
      </c>
      <c r="B41" s="51">
        <f t="shared" si="11"/>
        <v>190</v>
      </c>
      <c r="C41" s="47">
        <f t="shared" si="1"/>
        <v>5.7</v>
      </c>
      <c r="D41" s="48">
        <f t="shared" si="2"/>
        <v>195.7</v>
      </c>
      <c r="E41" s="22">
        <f t="shared" si="3"/>
        <v>33.99</v>
      </c>
      <c r="F41" s="49">
        <f t="shared" si="4"/>
        <v>4.85</v>
      </c>
      <c r="G41" s="49">
        <f t="shared" si="5"/>
        <v>3.8</v>
      </c>
      <c r="H41" s="49">
        <f t="shared" si="6"/>
        <v>11.4</v>
      </c>
      <c r="I41" s="22">
        <f t="shared" si="7"/>
        <v>1.9</v>
      </c>
      <c r="J41" s="22">
        <f t="shared" si="8"/>
        <v>3.8</v>
      </c>
      <c r="K41" s="52">
        <f t="shared" si="9"/>
        <v>59.739999999999995</v>
      </c>
      <c r="L41" s="50">
        <f t="shared" si="10"/>
        <v>135.95999999999998</v>
      </c>
      <c r="M41" s="18">
        <v>2</v>
      </c>
    </row>
    <row r="42" spans="1:13" ht="14.25" customHeight="1">
      <c r="A42" s="23">
        <v>39</v>
      </c>
      <c r="B42" s="45">
        <f t="shared" si="11"/>
        <v>195</v>
      </c>
      <c r="C42" s="44">
        <f t="shared" si="1"/>
        <v>5.85</v>
      </c>
      <c r="D42" s="43">
        <f t="shared" si="2"/>
        <v>200.85</v>
      </c>
      <c r="E42" s="17">
        <f t="shared" si="3"/>
        <v>34.89</v>
      </c>
      <c r="F42" s="17">
        <f t="shared" si="4"/>
        <v>4.97</v>
      </c>
      <c r="G42" s="17">
        <f t="shared" si="5"/>
        <v>3.9</v>
      </c>
      <c r="H42" s="17">
        <f t="shared" si="6"/>
        <v>11.7</v>
      </c>
      <c r="I42" s="17">
        <f t="shared" si="7"/>
        <v>1.95</v>
      </c>
      <c r="J42" s="17">
        <f t="shared" si="8"/>
        <v>3.9</v>
      </c>
      <c r="K42" s="16">
        <f t="shared" si="9"/>
        <v>61.309999999999995</v>
      </c>
      <c r="L42" s="16">
        <f t="shared" si="10"/>
        <v>139.54</v>
      </c>
      <c r="M42" s="18">
        <v>1</v>
      </c>
    </row>
    <row r="43" spans="1:13" ht="14.25" customHeight="1">
      <c r="A43" s="19">
        <v>40</v>
      </c>
      <c r="B43" s="51">
        <f t="shared" si="11"/>
        <v>200</v>
      </c>
      <c r="C43" s="47">
        <f t="shared" si="1"/>
        <v>6</v>
      </c>
      <c r="D43" s="48">
        <f t="shared" si="2"/>
        <v>206</v>
      </c>
      <c r="E43" s="22">
        <f t="shared" si="3"/>
        <v>35.78</v>
      </c>
      <c r="F43" s="49">
        <f t="shared" si="4"/>
        <v>5.1</v>
      </c>
      <c r="G43" s="49">
        <f t="shared" si="5"/>
        <v>4</v>
      </c>
      <c r="H43" s="49">
        <f t="shared" si="6"/>
        <v>12</v>
      </c>
      <c r="I43" s="22">
        <f t="shared" si="7"/>
        <v>2</v>
      </c>
      <c r="J43" s="22">
        <f t="shared" si="8"/>
        <v>4</v>
      </c>
      <c r="K43" s="52">
        <f t="shared" si="9"/>
        <v>62.88</v>
      </c>
      <c r="L43" s="50">
        <f t="shared" si="10"/>
        <v>143.12</v>
      </c>
      <c r="M43" s="18">
        <v>2</v>
      </c>
    </row>
    <row r="44" spans="1:13" ht="14.25" customHeight="1">
      <c r="A44" s="23">
        <v>41</v>
      </c>
      <c r="B44" s="45">
        <f t="shared" si="11"/>
        <v>205</v>
      </c>
      <c r="C44" s="44">
        <f t="shared" si="1"/>
        <v>6.15</v>
      </c>
      <c r="D44" s="43">
        <f t="shared" si="2"/>
        <v>211.15</v>
      </c>
      <c r="E44" s="17">
        <f t="shared" si="3"/>
        <v>36.67</v>
      </c>
      <c r="F44" s="17">
        <f t="shared" si="4"/>
        <v>5.23</v>
      </c>
      <c r="G44" s="17">
        <f t="shared" si="5"/>
        <v>4.1</v>
      </c>
      <c r="H44" s="17">
        <f t="shared" si="6"/>
        <v>12.3</v>
      </c>
      <c r="I44" s="17">
        <f t="shared" si="7"/>
        <v>2.05</v>
      </c>
      <c r="J44" s="17">
        <f t="shared" si="8"/>
        <v>4.1</v>
      </c>
      <c r="K44" s="16">
        <f t="shared" si="9"/>
        <v>64.45</v>
      </c>
      <c r="L44" s="16">
        <f t="shared" si="10"/>
        <v>146.7</v>
      </c>
      <c r="M44" s="18">
        <v>1</v>
      </c>
    </row>
    <row r="45" spans="1:13" ht="14.25" customHeight="1">
      <c r="A45" s="19">
        <v>42</v>
      </c>
      <c r="B45" s="51">
        <f t="shared" si="11"/>
        <v>210</v>
      </c>
      <c r="C45" s="47">
        <f t="shared" si="1"/>
        <v>6.3</v>
      </c>
      <c r="D45" s="48">
        <f t="shared" si="2"/>
        <v>216.3</v>
      </c>
      <c r="E45" s="22">
        <f t="shared" si="3"/>
        <v>37.57</v>
      </c>
      <c r="F45" s="49">
        <f t="shared" si="4"/>
        <v>5.36</v>
      </c>
      <c r="G45" s="49">
        <f t="shared" si="5"/>
        <v>4.2</v>
      </c>
      <c r="H45" s="49">
        <f t="shared" si="6"/>
        <v>12.6</v>
      </c>
      <c r="I45" s="22">
        <f t="shared" si="7"/>
        <v>2.1</v>
      </c>
      <c r="J45" s="22">
        <f t="shared" si="8"/>
        <v>4.2</v>
      </c>
      <c r="K45" s="52">
        <f t="shared" si="9"/>
        <v>66.03</v>
      </c>
      <c r="L45" s="50">
        <f t="shared" si="10"/>
        <v>150.27</v>
      </c>
      <c r="M45" s="18">
        <v>2</v>
      </c>
    </row>
    <row r="46" spans="1:13" ht="14.25" customHeight="1">
      <c r="A46" s="23">
        <v>43</v>
      </c>
      <c r="B46" s="45">
        <f t="shared" si="11"/>
        <v>215</v>
      </c>
      <c r="C46" s="44">
        <f t="shared" si="1"/>
        <v>6.45</v>
      </c>
      <c r="D46" s="43">
        <f t="shared" si="2"/>
        <v>221.45</v>
      </c>
      <c r="E46" s="17">
        <f t="shared" si="3"/>
        <v>38.46</v>
      </c>
      <c r="F46" s="17">
        <f t="shared" si="4"/>
        <v>5.48</v>
      </c>
      <c r="G46" s="17">
        <f t="shared" si="5"/>
        <v>4.3</v>
      </c>
      <c r="H46" s="17">
        <f t="shared" si="6"/>
        <v>12.9</v>
      </c>
      <c r="I46" s="17">
        <f t="shared" si="7"/>
        <v>2.15</v>
      </c>
      <c r="J46" s="17">
        <f t="shared" si="8"/>
        <v>4.3</v>
      </c>
      <c r="K46" s="16">
        <f t="shared" si="9"/>
        <v>67.58999999999999</v>
      </c>
      <c r="L46" s="16">
        <f t="shared" si="10"/>
        <v>153.86</v>
      </c>
      <c r="M46" s="18">
        <v>1</v>
      </c>
    </row>
    <row r="47" spans="1:13" ht="14.25" customHeight="1">
      <c r="A47" s="19">
        <v>44</v>
      </c>
      <c r="B47" s="51">
        <f t="shared" si="11"/>
        <v>220</v>
      </c>
      <c r="C47" s="47">
        <f t="shared" si="1"/>
        <v>6.6</v>
      </c>
      <c r="D47" s="48">
        <f t="shared" si="2"/>
        <v>226.6</v>
      </c>
      <c r="E47" s="22">
        <f t="shared" si="3"/>
        <v>39.36</v>
      </c>
      <c r="F47" s="49">
        <f t="shared" si="4"/>
        <v>5.61</v>
      </c>
      <c r="G47" s="49">
        <f t="shared" si="5"/>
        <v>4.4</v>
      </c>
      <c r="H47" s="49">
        <f t="shared" si="6"/>
        <v>13.2</v>
      </c>
      <c r="I47" s="22">
        <f t="shared" si="7"/>
        <v>2.2</v>
      </c>
      <c r="J47" s="22">
        <f t="shared" si="8"/>
        <v>4.4</v>
      </c>
      <c r="K47" s="52">
        <f t="shared" si="9"/>
        <v>69.17</v>
      </c>
      <c r="L47" s="50">
        <f t="shared" si="10"/>
        <v>157.43</v>
      </c>
      <c r="M47" s="18">
        <v>2</v>
      </c>
    </row>
    <row r="48" spans="1:13" ht="14.25" customHeight="1">
      <c r="A48" s="23">
        <v>45</v>
      </c>
      <c r="B48" s="45">
        <f t="shared" si="11"/>
        <v>225</v>
      </c>
      <c r="C48" s="44">
        <f t="shared" si="1"/>
        <v>6.75</v>
      </c>
      <c r="D48" s="43">
        <f t="shared" si="2"/>
        <v>231.75</v>
      </c>
      <c r="E48" s="17">
        <f t="shared" si="3"/>
        <v>40.25</v>
      </c>
      <c r="F48" s="17">
        <f t="shared" si="4"/>
        <v>5.74</v>
      </c>
      <c r="G48" s="17">
        <f t="shared" si="5"/>
        <v>4.5</v>
      </c>
      <c r="H48" s="17">
        <f t="shared" si="6"/>
        <v>13.5</v>
      </c>
      <c r="I48" s="17">
        <f t="shared" si="7"/>
        <v>2.25</v>
      </c>
      <c r="J48" s="17">
        <f t="shared" si="8"/>
        <v>4.5</v>
      </c>
      <c r="K48" s="16">
        <f t="shared" si="9"/>
        <v>70.74000000000001</v>
      </c>
      <c r="L48" s="16">
        <f t="shared" si="10"/>
        <v>161.01</v>
      </c>
      <c r="M48" s="18">
        <v>1</v>
      </c>
    </row>
    <row r="49" spans="1:13" ht="14.25" customHeight="1">
      <c r="A49" s="19">
        <v>46</v>
      </c>
      <c r="B49" s="51">
        <f t="shared" si="11"/>
        <v>230</v>
      </c>
      <c r="C49" s="47">
        <f t="shared" si="1"/>
        <v>6.9</v>
      </c>
      <c r="D49" s="48">
        <f t="shared" si="2"/>
        <v>236.9</v>
      </c>
      <c r="E49" s="22">
        <f t="shared" si="3"/>
        <v>41.15</v>
      </c>
      <c r="F49" s="49">
        <f t="shared" si="4"/>
        <v>5.87</v>
      </c>
      <c r="G49" s="49">
        <f t="shared" si="5"/>
        <v>4.6</v>
      </c>
      <c r="H49" s="49">
        <f t="shared" si="6"/>
        <v>13.8</v>
      </c>
      <c r="I49" s="22">
        <f t="shared" si="7"/>
        <v>2.3</v>
      </c>
      <c r="J49" s="22">
        <f t="shared" si="8"/>
        <v>4.6</v>
      </c>
      <c r="K49" s="52">
        <f t="shared" si="9"/>
        <v>72.32</v>
      </c>
      <c r="L49" s="50">
        <f t="shared" si="10"/>
        <v>164.58</v>
      </c>
      <c r="M49" s="18">
        <v>2</v>
      </c>
    </row>
    <row r="50" spans="1:13" ht="14.25" customHeight="1">
      <c r="A50" s="23">
        <v>47</v>
      </c>
      <c r="B50" s="45">
        <f t="shared" si="11"/>
        <v>235</v>
      </c>
      <c r="C50" s="44">
        <f t="shared" si="1"/>
        <v>7.05</v>
      </c>
      <c r="D50" s="43">
        <f t="shared" si="2"/>
        <v>242.05</v>
      </c>
      <c r="E50" s="17">
        <f t="shared" si="3"/>
        <v>42.04</v>
      </c>
      <c r="F50" s="17">
        <f t="shared" si="4"/>
        <v>5.99</v>
      </c>
      <c r="G50" s="17">
        <f t="shared" si="5"/>
        <v>4.7</v>
      </c>
      <c r="H50" s="17">
        <f t="shared" si="6"/>
        <v>14.1</v>
      </c>
      <c r="I50" s="17">
        <f t="shared" si="7"/>
        <v>2.35</v>
      </c>
      <c r="J50" s="17">
        <f t="shared" si="8"/>
        <v>4.7</v>
      </c>
      <c r="K50" s="16">
        <f t="shared" si="9"/>
        <v>73.88</v>
      </c>
      <c r="L50" s="16">
        <f t="shared" si="10"/>
        <v>168.17000000000002</v>
      </c>
      <c r="M50" s="18">
        <v>1</v>
      </c>
    </row>
    <row r="51" spans="1:15" ht="14.25" customHeight="1">
      <c r="A51" s="19">
        <v>48</v>
      </c>
      <c r="B51" s="51">
        <f t="shared" si="11"/>
        <v>240</v>
      </c>
      <c r="C51" s="47">
        <f t="shared" si="1"/>
        <v>7.2</v>
      </c>
      <c r="D51" s="48">
        <f t="shared" si="2"/>
        <v>247.2</v>
      </c>
      <c r="E51" s="22">
        <f t="shared" si="3"/>
        <v>42.94</v>
      </c>
      <c r="F51" s="49">
        <f t="shared" si="4"/>
        <v>6.12</v>
      </c>
      <c r="G51" s="49">
        <f t="shared" si="5"/>
        <v>4.8</v>
      </c>
      <c r="H51" s="49">
        <f t="shared" si="6"/>
        <v>14.4</v>
      </c>
      <c r="I51" s="22">
        <f t="shared" si="7"/>
        <v>2.4</v>
      </c>
      <c r="J51" s="22">
        <f t="shared" si="8"/>
        <v>4.8</v>
      </c>
      <c r="K51" s="52">
        <f t="shared" si="9"/>
        <v>75.46</v>
      </c>
      <c r="L51" s="50">
        <f t="shared" si="10"/>
        <v>171.74</v>
      </c>
      <c r="M51" s="18">
        <v>2</v>
      </c>
      <c r="O51" s="10"/>
    </row>
    <row r="52" spans="1:13" ht="14.25" customHeight="1">
      <c r="A52" s="23">
        <v>49</v>
      </c>
      <c r="B52" s="45">
        <f t="shared" si="11"/>
        <v>245</v>
      </c>
      <c r="C52" s="44">
        <f t="shared" si="1"/>
        <v>7.35</v>
      </c>
      <c r="D52" s="43">
        <f t="shared" si="2"/>
        <v>252.35</v>
      </c>
      <c r="E52" s="17">
        <f t="shared" si="3"/>
        <v>43.83</v>
      </c>
      <c r="F52" s="17">
        <f t="shared" si="4"/>
        <v>6.25</v>
      </c>
      <c r="G52" s="17">
        <f t="shared" si="5"/>
        <v>4.9</v>
      </c>
      <c r="H52" s="17">
        <f t="shared" si="6"/>
        <v>14.7</v>
      </c>
      <c r="I52" s="17">
        <f t="shared" si="7"/>
        <v>2.45</v>
      </c>
      <c r="J52" s="17">
        <f t="shared" si="8"/>
        <v>4.9</v>
      </c>
      <c r="K52" s="16">
        <f t="shared" si="9"/>
        <v>77.03</v>
      </c>
      <c r="L52" s="16">
        <f t="shared" si="10"/>
        <v>175.32</v>
      </c>
      <c r="M52" s="18">
        <v>1</v>
      </c>
    </row>
    <row r="53" spans="1:13" ht="14.25" customHeight="1">
      <c r="A53" s="19">
        <v>50</v>
      </c>
      <c r="B53" s="51">
        <f t="shared" si="11"/>
        <v>250</v>
      </c>
      <c r="C53" s="47">
        <f t="shared" si="1"/>
        <v>7.5</v>
      </c>
      <c r="D53" s="48">
        <f t="shared" si="2"/>
        <v>257.5</v>
      </c>
      <c r="E53" s="22">
        <f t="shared" si="3"/>
        <v>44.72</v>
      </c>
      <c r="F53" s="49">
        <f t="shared" si="4"/>
        <v>6.38</v>
      </c>
      <c r="G53" s="49">
        <f t="shared" si="5"/>
        <v>5</v>
      </c>
      <c r="H53" s="49">
        <f t="shared" si="6"/>
        <v>15</v>
      </c>
      <c r="I53" s="22">
        <f t="shared" si="7"/>
        <v>2.5</v>
      </c>
      <c r="J53" s="22">
        <f t="shared" si="8"/>
        <v>5</v>
      </c>
      <c r="K53" s="52">
        <f t="shared" si="9"/>
        <v>78.6</v>
      </c>
      <c r="L53" s="50">
        <f t="shared" si="10"/>
        <v>178.9</v>
      </c>
      <c r="M53" s="18">
        <v>2</v>
      </c>
    </row>
    <row r="54" spans="1:13" ht="14.25" customHeight="1">
      <c r="A54" s="23">
        <v>51</v>
      </c>
      <c r="B54" s="45">
        <f t="shared" si="11"/>
        <v>255</v>
      </c>
      <c r="C54" s="44">
        <f t="shared" si="1"/>
        <v>7.65</v>
      </c>
      <c r="D54" s="43">
        <f t="shared" si="2"/>
        <v>262.65</v>
      </c>
      <c r="E54" s="17">
        <f t="shared" si="3"/>
        <v>45.62</v>
      </c>
      <c r="F54" s="17">
        <f t="shared" si="4"/>
        <v>6.5</v>
      </c>
      <c r="G54" s="17">
        <f t="shared" si="5"/>
        <v>5.1</v>
      </c>
      <c r="H54" s="17">
        <f t="shared" si="6"/>
        <v>15.3</v>
      </c>
      <c r="I54" s="17">
        <f t="shared" si="7"/>
        <v>2.55</v>
      </c>
      <c r="J54" s="17">
        <f t="shared" si="8"/>
        <v>5.1</v>
      </c>
      <c r="K54" s="16">
        <f t="shared" si="9"/>
        <v>80.16999999999999</v>
      </c>
      <c r="L54" s="16">
        <f t="shared" si="10"/>
        <v>182.48</v>
      </c>
      <c r="M54" s="18">
        <v>1</v>
      </c>
    </row>
    <row r="55" spans="1:13" ht="14.25" customHeight="1">
      <c r="A55" s="19">
        <v>52</v>
      </c>
      <c r="B55" s="51">
        <f t="shared" si="11"/>
        <v>260</v>
      </c>
      <c r="C55" s="47">
        <f t="shared" si="1"/>
        <v>7.8</v>
      </c>
      <c r="D55" s="48">
        <f t="shared" si="2"/>
        <v>267.8</v>
      </c>
      <c r="E55" s="22">
        <f t="shared" si="3"/>
        <v>46.51</v>
      </c>
      <c r="F55" s="49">
        <f t="shared" si="4"/>
        <v>6.63</v>
      </c>
      <c r="G55" s="49">
        <f t="shared" si="5"/>
        <v>5.2</v>
      </c>
      <c r="H55" s="49">
        <f t="shared" si="6"/>
        <v>15.6</v>
      </c>
      <c r="I55" s="22">
        <f t="shared" si="7"/>
        <v>2.6</v>
      </c>
      <c r="J55" s="22">
        <f t="shared" si="8"/>
        <v>5.2</v>
      </c>
      <c r="K55" s="52">
        <f t="shared" si="9"/>
        <v>81.74</v>
      </c>
      <c r="L55" s="50">
        <f t="shared" si="10"/>
        <v>186.06</v>
      </c>
      <c r="M55" s="18">
        <v>2</v>
      </c>
    </row>
    <row r="56" spans="1:13" ht="14.25" customHeight="1">
      <c r="A56" s="23">
        <v>53</v>
      </c>
      <c r="B56" s="45">
        <f t="shared" si="11"/>
        <v>265</v>
      </c>
      <c r="C56" s="44">
        <f t="shared" si="1"/>
        <v>7.95</v>
      </c>
      <c r="D56" s="43">
        <f t="shared" si="2"/>
        <v>272.95</v>
      </c>
      <c r="E56" s="17">
        <f t="shared" si="3"/>
        <v>47.41</v>
      </c>
      <c r="F56" s="17">
        <f t="shared" si="4"/>
        <v>6.76</v>
      </c>
      <c r="G56" s="17">
        <f t="shared" si="5"/>
        <v>5.3</v>
      </c>
      <c r="H56" s="17">
        <f t="shared" si="6"/>
        <v>15.9</v>
      </c>
      <c r="I56" s="17">
        <f t="shared" si="7"/>
        <v>2.65</v>
      </c>
      <c r="J56" s="17">
        <f t="shared" si="8"/>
        <v>5.3</v>
      </c>
      <c r="K56" s="16">
        <f t="shared" si="9"/>
        <v>83.32</v>
      </c>
      <c r="L56" s="16">
        <f t="shared" si="10"/>
        <v>189.63</v>
      </c>
      <c r="M56" s="18">
        <v>1</v>
      </c>
    </row>
    <row r="57" spans="1:13" ht="14.25" customHeight="1">
      <c r="A57" s="19">
        <v>54</v>
      </c>
      <c r="B57" s="51">
        <f t="shared" si="11"/>
        <v>270</v>
      </c>
      <c r="C57" s="47">
        <f t="shared" si="1"/>
        <v>8.1</v>
      </c>
      <c r="D57" s="48">
        <f t="shared" si="2"/>
        <v>278.1</v>
      </c>
      <c r="E57" s="22">
        <f t="shared" si="3"/>
        <v>48.3</v>
      </c>
      <c r="F57" s="49">
        <f t="shared" si="4"/>
        <v>6.89</v>
      </c>
      <c r="G57" s="49">
        <f t="shared" si="5"/>
        <v>5.4</v>
      </c>
      <c r="H57" s="49">
        <f t="shared" si="6"/>
        <v>16.2</v>
      </c>
      <c r="I57" s="22">
        <f t="shared" si="7"/>
        <v>2.7</v>
      </c>
      <c r="J57" s="22">
        <f t="shared" si="8"/>
        <v>5.4</v>
      </c>
      <c r="K57" s="52">
        <f t="shared" si="9"/>
        <v>84.89</v>
      </c>
      <c r="L57" s="50">
        <f t="shared" si="10"/>
        <v>193.21000000000004</v>
      </c>
      <c r="M57" s="18">
        <v>2</v>
      </c>
    </row>
    <row r="58" spans="1:13" ht="14.25" customHeight="1">
      <c r="A58" s="23">
        <v>55</v>
      </c>
      <c r="B58" s="45">
        <f t="shared" si="11"/>
        <v>275</v>
      </c>
      <c r="C58" s="44">
        <f t="shared" si="1"/>
        <v>8.25</v>
      </c>
      <c r="D58" s="43">
        <f t="shared" si="2"/>
        <v>283.25</v>
      </c>
      <c r="E58" s="17">
        <f t="shared" si="3"/>
        <v>49.2</v>
      </c>
      <c r="F58" s="17">
        <f t="shared" si="4"/>
        <v>7.01</v>
      </c>
      <c r="G58" s="17">
        <f t="shared" si="5"/>
        <v>5.5</v>
      </c>
      <c r="H58" s="17">
        <f t="shared" si="6"/>
        <v>16.5</v>
      </c>
      <c r="I58" s="17">
        <f t="shared" si="7"/>
        <v>2.75</v>
      </c>
      <c r="J58" s="17">
        <f t="shared" si="8"/>
        <v>5.5</v>
      </c>
      <c r="K58" s="16">
        <f t="shared" si="9"/>
        <v>86.46000000000001</v>
      </c>
      <c r="L58" s="16">
        <f t="shared" si="10"/>
        <v>196.79</v>
      </c>
      <c r="M58" s="18">
        <v>1</v>
      </c>
    </row>
    <row r="59" spans="1:13" ht="14.25" customHeight="1">
      <c r="A59" s="19">
        <v>56</v>
      </c>
      <c r="B59" s="51">
        <f t="shared" si="11"/>
        <v>280</v>
      </c>
      <c r="C59" s="47">
        <f t="shared" si="1"/>
        <v>8.4</v>
      </c>
      <c r="D59" s="48">
        <f t="shared" si="2"/>
        <v>288.4</v>
      </c>
      <c r="E59" s="22">
        <f t="shared" si="3"/>
        <v>50.09</v>
      </c>
      <c r="F59" s="49">
        <f t="shared" si="4"/>
        <v>7.14</v>
      </c>
      <c r="G59" s="49">
        <f t="shared" si="5"/>
        <v>5.6</v>
      </c>
      <c r="H59" s="49">
        <f t="shared" si="6"/>
        <v>16.8</v>
      </c>
      <c r="I59" s="22">
        <f t="shared" si="7"/>
        <v>2.8</v>
      </c>
      <c r="J59" s="22">
        <f t="shared" si="8"/>
        <v>5.6</v>
      </c>
      <c r="K59" s="52">
        <f t="shared" si="9"/>
        <v>88.03</v>
      </c>
      <c r="L59" s="50">
        <f t="shared" si="10"/>
        <v>200.36999999999998</v>
      </c>
      <c r="M59" s="18">
        <v>2</v>
      </c>
    </row>
    <row r="60" spans="1:13" ht="14.25" customHeight="1">
      <c r="A60" s="23">
        <v>57</v>
      </c>
      <c r="B60" s="45">
        <f t="shared" si="11"/>
        <v>285</v>
      </c>
      <c r="C60" s="44">
        <f t="shared" si="1"/>
        <v>8.55</v>
      </c>
      <c r="D60" s="43">
        <f t="shared" si="2"/>
        <v>293.55</v>
      </c>
      <c r="E60" s="17">
        <f t="shared" si="3"/>
        <v>50.99</v>
      </c>
      <c r="F60" s="17">
        <f t="shared" si="4"/>
        <v>7.27</v>
      </c>
      <c r="G60" s="17">
        <f t="shared" si="5"/>
        <v>5.7</v>
      </c>
      <c r="H60" s="17">
        <f t="shared" si="6"/>
        <v>17.1</v>
      </c>
      <c r="I60" s="17">
        <f t="shared" si="7"/>
        <v>2.85</v>
      </c>
      <c r="J60" s="17">
        <f t="shared" si="8"/>
        <v>5.7</v>
      </c>
      <c r="K60" s="16">
        <f t="shared" si="9"/>
        <v>89.61</v>
      </c>
      <c r="L60" s="16">
        <f t="shared" si="10"/>
        <v>203.94</v>
      </c>
      <c r="M60" s="18">
        <v>1</v>
      </c>
    </row>
    <row r="61" spans="1:13" ht="14.25" customHeight="1">
      <c r="A61" s="19">
        <v>58</v>
      </c>
      <c r="B61" s="51">
        <f t="shared" si="11"/>
        <v>290</v>
      </c>
      <c r="C61" s="47">
        <f t="shared" si="1"/>
        <v>8.7</v>
      </c>
      <c r="D61" s="48">
        <f t="shared" si="2"/>
        <v>298.7</v>
      </c>
      <c r="E61" s="22">
        <f t="shared" si="3"/>
        <v>51.88</v>
      </c>
      <c r="F61" s="49">
        <f t="shared" si="4"/>
        <v>7.4</v>
      </c>
      <c r="G61" s="49">
        <f t="shared" si="5"/>
        <v>5.8</v>
      </c>
      <c r="H61" s="49">
        <f t="shared" si="6"/>
        <v>17.4</v>
      </c>
      <c r="I61" s="22">
        <f t="shared" si="7"/>
        <v>2.9</v>
      </c>
      <c r="J61" s="22">
        <f t="shared" si="8"/>
        <v>5.8</v>
      </c>
      <c r="K61" s="52">
        <f t="shared" si="9"/>
        <v>91.17999999999999</v>
      </c>
      <c r="L61" s="50">
        <f t="shared" si="10"/>
        <v>207.51999999999998</v>
      </c>
      <c r="M61" s="18">
        <v>2</v>
      </c>
    </row>
    <row r="62" spans="1:13" ht="14.25" customHeight="1">
      <c r="A62" s="23">
        <v>59</v>
      </c>
      <c r="B62" s="45">
        <f t="shared" si="11"/>
        <v>295</v>
      </c>
      <c r="C62" s="44">
        <f t="shared" si="1"/>
        <v>8.85</v>
      </c>
      <c r="D62" s="43">
        <f t="shared" si="2"/>
        <v>303.85</v>
      </c>
      <c r="E62" s="17">
        <f t="shared" si="3"/>
        <v>52.78</v>
      </c>
      <c r="F62" s="17">
        <f t="shared" si="4"/>
        <v>7.52</v>
      </c>
      <c r="G62" s="17">
        <f t="shared" si="5"/>
        <v>5.9</v>
      </c>
      <c r="H62" s="17">
        <f t="shared" si="6"/>
        <v>17.7</v>
      </c>
      <c r="I62" s="17">
        <f t="shared" si="7"/>
        <v>2.95</v>
      </c>
      <c r="J62" s="17">
        <f t="shared" si="8"/>
        <v>5.9</v>
      </c>
      <c r="K62" s="16">
        <f t="shared" si="9"/>
        <v>92.75000000000001</v>
      </c>
      <c r="L62" s="16">
        <f t="shared" si="10"/>
        <v>211.10000000000002</v>
      </c>
      <c r="M62" s="18">
        <v>1</v>
      </c>
    </row>
    <row r="63" spans="1:13" ht="14.25" customHeight="1">
      <c r="A63" s="19">
        <v>60</v>
      </c>
      <c r="B63" s="51">
        <f t="shared" si="11"/>
        <v>300</v>
      </c>
      <c r="C63" s="47">
        <f t="shared" si="1"/>
        <v>9</v>
      </c>
      <c r="D63" s="48">
        <f t="shared" si="2"/>
        <v>309</v>
      </c>
      <c r="E63" s="22">
        <f t="shared" si="3"/>
        <v>53.67</v>
      </c>
      <c r="F63" s="49">
        <f t="shared" si="4"/>
        <v>7.65</v>
      </c>
      <c r="G63" s="49">
        <f t="shared" si="5"/>
        <v>6</v>
      </c>
      <c r="H63" s="49">
        <f t="shared" si="6"/>
        <v>18</v>
      </c>
      <c r="I63" s="22">
        <f t="shared" si="7"/>
        <v>3</v>
      </c>
      <c r="J63" s="22">
        <f t="shared" si="8"/>
        <v>6</v>
      </c>
      <c r="K63" s="52">
        <f t="shared" si="9"/>
        <v>94.32</v>
      </c>
      <c r="L63" s="50">
        <f t="shared" si="10"/>
        <v>214.68</v>
      </c>
      <c r="M63" s="18">
        <v>2</v>
      </c>
    </row>
    <row r="64" spans="1:13" ht="14.25" customHeight="1">
      <c r="A64" s="23">
        <v>61</v>
      </c>
      <c r="B64" s="45">
        <f t="shared" si="11"/>
        <v>305</v>
      </c>
      <c r="C64" s="44">
        <f t="shared" si="1"/>
        <v>9.15</v>
      </c>
      <c r="D64" s="43">
        <f t="shared" si="2"/>
        <v>314.15</v>
      </c>
      <c r="E64" s="17">
        <f t="shared" si="3"/>
        <v>54.56</v>
      </c>
      <c r="F64" s="17">
        <f t="shared" si="4"/>
        <v>7.78</v>
      </c>
      <c r="G64" s="17">
        <f t="shared" si="5"/>
        <v>6.1</v>
      </c>
      <c r="H64" s="17">
        <f t="shared" si="6"/>
        <v>18.3</v>
      </c>
      <c r="I64" s="17">
        <f t="shared" si="7"/>
        <v>3.05</v>
      </c>
      <c r="J64" s="17">
        <f t="shared" si="8"/>
        <v>6.1</v>
      </c>
      <c r="K64" s="16">
        <f t="shared" si="9"/>
        <v>95.88999999999999</v>
      </c>
      <c r="L64" s="16">
        <f t="shared" si="10"/>
        <v>218.26</v>
      </c>
      <c r="M64" s="18">
        <v>1</v>
      </c>
    </row>
    <row r="65" spans="1:13" ht="14.25" customHeight="1">
      <c r="A65" s="19">
        <v>62</v>
      </c>
      <c r="B65" s="51">
        <f t="shared" si="11"/>
        <v>310</v>
      </c>
      <c r="C65" s="47">
        <f t="shared" si="1"/>
        <v>9.3</v>
      </c>
      <c r="D65" s="48">
        <f t="shared" si="2"/>
        <v>319.3</v>
      </c>
      <c r="E65" s="22">
        <f t="shared" si="3"/>
        <v>55.46</v>
      </c>
      <c r="F65" s="49">
        <f t="shared" si="4"/>
        <v>7.91</v>
      </c>
      <c r="G65" s="49">
        <f t="shared" si="5"/>
        <v>6.2</v>
      </c>
      <c r="H65" s="49">
        <f t="shared" si="6"/>
        <v>18.6</v>
      </c>
      <c r="I65" s="22">
        <f t="shared" si="7"/>
        <v>3.1</v>
      </c>
      <c r="J65" s="22">
        <f t="shared" si="8"/>
        <v>6.2</v>
      </c>
      <c r="K65" s="52">
        <f t="shared" si="9"/>
        <v>97.47000000000001</v>
      </c>
      <c r="L65" s="50">
        <f t="shared" si="10"/>
        <v>221.82999999999998</v>
      </c>
      <c r="M65" s="18">
        <v>2</v>
      </c>
    </row>
    <row r="66" spans="1:13" ht="14.25" customHeight="1">
      <c r="A66" s="23">
        <v>63</v>
      </c>
      <c r="B66" s="45">
        <f t="shared" si="11"/>
        <v>315</v>
      </c>
      <c r="C66" s="44">
        <f t="shared" si="1"/>
        <v>9.45</v>
      </c>
      <c r="D66" s="43">
        <f t="shared" si="2"/>
        <v>324.45</v>
      </c>
      <c r="E66" s="17">
        <f t="shared" si="3"/>
        <v>56.35</v>
      </c>
      <c r="F66" s="17">
        <f t="shared" si="4"/>
        <v>8.03</v>
      </c>
      <c r="G66" s="17">
        <f t="shared" si="5"/>
        <v>6.3</v>
      </c>
      <c r="H66" s="17">
        <f t="shared" si="6"/>
        <v>18.9</v>
      </c>
      <c r="I66" s="17">
        <f t="shared" si="7"/>
        <v>3.15</v>
      </c>
      <c r="J66" s="17">
        <f t="shared" si="8"/>
        <v>6.3</v>
      </c>
      <c r="K66" s="16">
        <f t="shared" si="9"/>
        <v>99.02999999999999</v>
      </c>
      <c r="L66" s="16">
        <f t="shared" si="10"/>
        <v>225.42000000000002</v>
      </c>
      <c r="M66" s="18">
        <v>1</v>
      </c>
    </row>
    <row r="67" spans="1:13" ht="14.25" customHeight="1">
      <c r="A67" s="19">
        <v>64</v>
      </c>
      <c r="B67" s="51">
        <f t="shared" si="11"/>
        <v>320</v>
      </c>
      <c r="C67" s="47">
        <f t="shared" si="1"/>
        <v>9.6</v>
      </c>
      <c r="D67" s="48">
        <f t="shared" si="2"/>
        <v>329.6</v>
      </c>
      <c r="E67" s="22">
        <f t="shared" si="3"/>
        <v>57.25</v>
      </c>
      <c r="F67" s="49">
        <f t="shared" si="4"/>
        <v>8.16</v>
      </c>
      <c r="G67" s="49">
        <f t="shared" si="5"/>
        <v>6.4</v>
      </c>
      <c r="H67" s="49">
        <f t="shared" si="6"/>
        <v>19.2</v>
      </c>
      <c r="I67" s="22">
        <f t="shared" si="7"/>
        <v>3.2</v>
      </c>
      <c r="J67" s="22">
        <f t="shared" si="8"/>
        <v>6.4</v>
      </c>
      <c r="K67" s="52">
        <f t="shared" si="9"/>
        <v>100.61000000000001</v>
      </c>
      <c r="L67" s="50">
        <f t="shared" si="10"/>
        <v>228.99</v>
      </c>
      <c r="M67" s="18">
        <v>2</v>
      </c>
    </row>
    <row r="68" spans="1:13" ht="14.25" customHeight="1">
      <c r="A68" s="23">
        <v>65</v>
      </c>
      <c r="B68" s="45">
        <f aca="true" t="shared" si="12" ref="B68:B99">+A68*$L$2</f>
        <v>325</v>
      </c>
      <c r="C68" s="44">
        <f t="shared" si="1"/>
        <v>9.75</v>
      </c>
      <c r="D68" s="43">
        <f t="shared" si="2"/>
        <v>334.75</v>
      </c>
      <c r="E68" s="17">
        <f t="shared" si="3"/>
        <v>58.14</v>
      </c>
      <c r="F68" s="17">
        <f t="shared" si="4"/>
        <v>8.29</v>
      </c>
      <c r="G68" s="17">
        <f t="shared" si="5"/>
        <v>6.5</v>
      </c>
      <c r="H68" s="17">
        <f t="shared" si="6"/>
        <v>19.5</v>
      </c>
      <c r="I68" s="17">
        <f t="shared" si="7"/>
        <v>3.25</v>
      </c>
      <c r="J68" s="17">
        <f t="shared" si="8"/>
        <v>6.5</v>
      </c>
      <c r="K68" s="16">
        <f t="shared" si="9"/>
        <v>102.18</v>
      </c>
      <c r="L68" s="16">
        <f t="shared" si="10"/>
        <v>232.57</v>
      </c>
      <c r="M68" s="18">
        <v>1</v>
      </c>
    </row>
    <row r="69" spans="1:13" ht="14.25" customHeight="1">
      <c r="A69" s="19">
        <v>66</v>
      </c>
      <c r="B69" s="51">
        <f t="shared" si="12"/>
        <v>330</v>
      </c>
      <c r="C69" s="47">
        <f aca="true" t="shared" si="13" ref="C69:C103">+ROUND(+B69*3%,2)</f>
        <v>9.9</v>
      </c>
      <c r="D69" s="48">
        <f aca="true" t="shared" si="14" ref="D69:D103">SUM(B69:C69)</f>
        <v>339.9</v>
      </c>
      <c r="E69" s="22">
        <f aca="true" t="shared" si="15" ref="E69:E103">ROUND((D69-F69-G69-H69-I69-J69)*0.2,2)</f>
        <v>59.04</v>
      </c>
      <c r="F69" s="49">
        <f aca="true" t="shared" si="16" ref="F69:F103">ROUND(+B69*2.55%,2)</f>
        <v>8.42</v>
      </c>
      <c r="G69" s="49">
        <f aca="true" t="shared" si="17" ref="G69:G103">ROUND(+B69*0.02,2)</f>
        <v>6.6</v>
      </c>
      <c r="H69" s="49">
        <f aca="true" t="shared" si="18" ref="H69:H103">ROUND(+B69*0.06,2)</f>
        <v>19.8</v>
      </c>
      <c r="I69" s="22">
        <f aca="true" t="shared" si="19" ref="I69:I103">ROUND(+B69*0.01,2)</f>
        <v>3.3</v>
      </c>
      <c r="J69" s="22">
        <f aca="true" t="shared" si="20" ref="J69:J103">ROUND(+B69*0.02,2)</f>
        <v>6.6</v>
      </c>
      <c r="K69" s="52">
        <f aca="true" t="shared" si="21" ref="K69:K103">SUM(E69:J69)</f>
        <v>103.75999999999998</v>
      </c>
      <c r="L69" s="50">
        <f aca="true" t="shared" si="22" ref="L69:L103">+D69-K69</f>
        <v>236.14</v>
      </c>
      <c r="M69" s="18">
        <v>2</v>
      </c>
    </row>
    <row r="70" spans="1:13" ht="14.25" customHeight="1">
      <c r="A70" s="23">
        <v>67</v>
      </c>
      <c r="B70" s="45">
        <f t="shared" si="12"/>
        <v>335</v>
      </c>
      <c r="C70" s="44">
        <f t="shared" si="13"/>
        <v>10.05</v>
      </c>
      <c r="D70" s="43">
        <f t="shared" si="14"/>
        <v>345.05</v>
      </c>
      <c r="E70" s="17">
        <f t="shared" si="15"/>
        <v>59.93</v>
      </c>
      <c r="F70" s="17">
        <f t="shared" si="16"/>
        <v>8.54</v>
      </c>
      <c r="G70" s="17">
        <f t="shared" si="17"/>
        <v>6.7</v>
      </c>
      <c r="H70" s="17">
        <f t="shared" si="18"/>
        <v>20.1</v>
      </c>
      <c r="I70" s="17">
        <f t="shared" si="19"/>
        <v>3.35</v>
      </c>
      <c r="J70" s="17">
        <f t="shared" si="20"/>
        <v>6.7</v>
      </c>
      <c r="K70" s="16">
        <f t="shared" si="21"/>
        <v>105.32000000000001</v>
      </c>
      <c r="L70" s="16">
        <f t="shared" si="22"/>
        <v>239.73000000000002</v>
      </c>
      <c r="M70" s="18">
        <v>1</v>
      </c>
    </row>
    <row r="71" spans="1:13" ht="14.25" customHeight="1">
      <c r="A71" s="19">
        <v>68</v>
      </c>
      <c r="B71" s="51">
        <f t="shared" si="12"/>
        <v>340</v>
      </c>
      <c r="C71" s="47">
        <f t="shared" si="13"/>
        <v>10.2</v>
      </c>
      <c r="D71" s="48">
        <f t="shared" si="14"/>
        <v>350.2</v>
      </c>
      <c r="E71" s="22">
        <f t="shared" si="15"/>
        <v>60.83</v>
      </c>
      <c r="F71" s="49">
        <f t="shared" si="16"/>
        <v>8.67</v>
      </c>
      <c r="G71" s="49">
        <f t="shared" si="17"/>
        <v>6.8</v>
      </c>
      <c r="H71" s="49">
        <f t="shared" si="18"/>
        <v>20.4</v>
      </c>
      <c r="I71" s="22">
        <f t="shared" si="19"/>
        <v>3.4</v>
      </c>
      <c r="J71" s="22">
        <f t="shared" si="20"/>
        <v>6.8</v>
      </c>
      <c r="K71" s="52">
        <f t="shared" si="21"/>
        <v>106.89999999999999</v>
      </c>
      <c r="L71" s="50">
        <f t="shared" si="22"/>
        <v>243.3</v>
      </c>
      <c r="M71" s="18">
        <v>2</v>
      </c>
    </row>
    <row r="72" spans="1:13" ht="14.25" customHeight="1">
      <c r="A72" s="23">
        <v>69</v>
      </c>
      <c r="B72" s="45">
        <f t="shared" si="12"/>
        <v>345</v>
      </c>
      <c r="C72" s="44">
        <f t="shared" si="13"/>
        <v>10.35</v>
      </c>
      <c r="D72" s="43">
        <f t="shared" si="14"/>
        <v>355.35</v>
      </c>
      <c r="E72" s="17">
        <f t="shared" si="15"/>
        <v>61.72</v>
      </c>
      <c r="F72" s="17">
        <f t="shared" si="16"/>
        <v>8.8</v>
      </c>
      <c r="G72" s="17">
        <f t="shared" si="17"/>
        <v>6.9</v>
      </c>
      <c r="H72" s="17">
        <f t="shared" si="18"/>
        <v>20.7</v>
      </c>
      <c r="I72" s="17">
        <f t="shared" si="19"/>
        <v>3.45</v>
      </c>
      <c r="J72" s="17">
        <f t="shared" si="20"/>
        <v>6.9</v>
      </c>
      <c r="K72" s="16">
        <f t="shared" si="21"/>
        <v>108.47000000000001</v>
      </c>
      <c r="L72" s="16">
        <f t="shared" si="22"/>
        <v>246.88</v>
      </c>
      <c r="M72" s="18">
        <v>1</v>
      </c>
    </row>
    <row r="73" spans="1:13" ht="14.25" customHeight="1">
      <c r="A73" s="19">
        <v>70</v>
      </c>
      <c r="B73" s="51">
        <f t="shared" si="12"/>
        <v>350</v>
      </c>
      <c r="C73" s="47">
        <f t="shared" si="13"/>
        <v>10.5</v>
      </c>
      <c r="D73" s="48">
        <f t="shared" si="14"/>
        <v>360.5</v>
      </c>
      <c r="E73" s="22">
        <f t="shared" si="15"/>
        <v>62.61</v>
      </c>
      <c r="F73" s="49">
        <f t="shared" si="16"/>
        <v>8.93</v>
      </c>
      <c r="G73" s="49">
        <f t="shared" si="17"/>
        <v>7</v>
      </c>
      <c r="H73" s="49">
        <f t="shared" si="18"/>
        <v>21</v>
      </c>
      <c r="I73" s="22">
        <f t="shared" si="19"/>
        <v>3.5</v>
      </c>
      <c r="J73" s="22">
        <f t="shared" si="20"/>
        <v>7</v>
      </c>
      <c r="K73" s="52">
        <f t="shared" si="21"/>
        <v>110.03999999999999</v>
      </c>
      <c r="L73" s="50">
        <f t="shared" si="22"/>
        <v>250.46</v>
      </c>
      <c r="M73" s="18">
        <v>2</v>
      </c>
    </row>
    <row r="74" spans="1:13" ht="14.25" customHeight="1">
      <c r="A74" s="23">
        <v>71</v>
      </c>
      <c r="B74" s="45">
        <f t="shared" si="12"/>
        <v>355</v>
      </c>
      <c r="C74" s="44">
        <f t="shared" si="13"/>
        <v>10.65</v>
      </c>
      <c r="D74" s="43">
        <f t="shared" si="14"/>
        <v>365.65</v>
      </c>
      <c r="E74" s="17">
        <f t="shared" si="15"/>
        <v>63.51</v>
      </c>
      <c r="F74" s="17">
        <f t="shared" si="16"/>
        <v>9.05</v>
      </c>
      <c r="G74" s="17">
        <f t="shared" si="17"/>
        <v>7.1</v>
      </c>
      <c r="H74" s="17">
        <f t="shared" si="18"/>
        <v>21.3</v>
      </c>
      <c r="I74" s="17">
        <f t="shared" si="19"/>
        <v>3.55</v>
      </c>
      <c r="J74" s="17">
        <f t="shared" si="20"/>
        <v>7.1</v>
      </c>
      <c r="K74" s="16">
        <f t="shared" si="21"/>
        <v>111.60999999999999</v>
      </c>
      <c r="L74" s="16">
        <f t="shared" si="22"/>
        <v>254.04</v>
      </c>
      <c r="M74" s="18">
        <v>1</v>
      </c>
    </row>
    <row r="75" spans="1:13" ht="14.25" customHeight="1">
      <c r="A75" s="19">
        <v>72</v>
      </c>
      <c r="B75" s="51">
        <f t="shared" si="12"/>
        <v>360</v>
      </c>
      <c r="C75" s="47">
        <f t="shared" si="13"/>
        <v>10.8</v>
      </c>
      <c r="D75" s="48">
        <f t="shared" si="14"/>
        <v>370.8</v>
      </c>
      <c r="E75" s="22">
        <f t="shared" si="15"/>
        <v>64.4</v>
      </c>
      <c r="F75" s="49">
        <f t="shared" si="16"/>
        <v>9.18</v>
      </c>
      <c r="G75" s="49">
        <f t="shared" si="17"/>
        <v>7.2</v>
      </c>
      <c r="H75" s="49">
        <f t="shared" si="18"/>
        <v>21.6</v>
      </c>
      <c r="I75" s="22">
        <f t="shared" si="19"/>
        <v>3.6</v>
      </c>
      <c r="J75" s="22">
        <f t="shared" si="20"/>
        <v>7.2</v>
      </c>
      <c r="K75" s="52">
        <f t="shared" si="21"/>
        <v>113.18000000000002</v>
      </c>
      <c r="L75" s="50">
        <f t="shared" si="22"/>
        <v>257.62</v>
      </c>
      <c r="M75" s="18">
        <v>2</v>
      </c>
    </row>
    <row r="76" spans="1:13" ht="14.25" customHeight="1">
      <c r="A76" s="23">
        <v>73</v>
      </c>
      <c r="B76" s="45">
        <f t="shared" si="12"/>
        <v>365</v>
      </c>
      <c r="C76" s="44">
        <f t="shared" si="13"/>
        <v>10.95</v>
      </c>
      <c r="D76" s="43">
        <f t="shared" si="14"/>
        <v>375.95</v>
      </c>
      <c r="E76" s="17">
        <f t="shared" si="15"/>
        <v>65.3</v>
      </c>
      <c r="F76" s="17">
        <f t="shared" si="16"/>
        <v>9.31</v>
      </c>
      <c r="G76" s="17">
        <f t="shared" si="17"/>
        <v>7.3</v>
      </c>
      <c r="H76" s="17">
        <f t="shared" si="18"/>
        <v>21.9</v>
      </c>
      <c r="I76" s="17">
        <f t="shared" si="19"/>
        <v>3.65</v>
      </c>
      <c r="J76" s="17">
        <f t="shared" si="20"/>
        <v>7.3</v>
      </c>
      <c r="K76" s="16">
        <f t="shared" si="21"/>
        <v>114.76</v>
      </c>
      <c r="L76" s="16">
        <f t="shared" si="22"/>
        <v>261.19</v>
      </c>
      <c r="M76" s="18">
        <v>1</v>
      </c>
    </row>
    <row r="77" spans="1:13" ht="14.25" customHeight="1">
      <c r="A77" s="19">
        <v>74</v>
      </c>
      <c r="B77" s="51">
        <f t="shared" si="12"/>
        <v>370</v>
      </c>
      <c r="C77" s="47">
        <f t="shared" si="13"/>
        <v>11.1</v>
      </c>
      <c r="D77" s="48">
        <f t="shared" si="14"/>
        <v>381.1</v>
      </c>
      <c r="E77" s="22">
        <f t="shared" si="15"/>
        <v>66.19</v>
      </c>
      <c r="F77" s="49">
        <f t="shared" si="16"/>
        <v>9.44</v>
      </c>
      <c r="G77" s="49">
        <f t="shared" si="17"/>
        <v>7.4</v>
      </c>
      <c r="H77" s="49">
        <f t="shared" si="18"/>
        <v>22.2</v>
      </c>
      <c r="I77" s="22">
        <f t="shared" si="19"/>
        <v>3.7</v>
      </c>
      <c r="J77" s="22">
        <f t="shared" si="20"/>
        <v>7.4</v>
      </c>
      <c r="K77" s="52">
        <f t="shared" si="21"/>
        <v>116.33000000000001</v>
      </c>
      <c r="L77" s="50">
        <f t="shared" si="22"/>
        <v>264.77</v>
      </c>
      <c r="M77" s="18">
        <v>2</v>
      </c>
    </row>
    <row r="78" spans="1:13" ht="14.25" customHeight="1">
      <c r="A78" s="23">
        <v>75</v>
      </c>
      <c r="B78" s="45">
        <f t="shared" si="12"/>
        <v>375</v>
      </c>
      <c r="C78" s="44">
        <f t="shared" si="13"/>
        <v>11.25</v>
      </c>
      <c r="D78" s="43">
        <f t="shared" si="14"/>
        <v>386.25</v>
      </c>
      <c r="E78" s="17">
        <f t="shared" si="15"/>
        <v>67.09</v>
      </c>
      <c r="F78" s="17">
        <f t="shared" si="16"/>
        <v>9.56</v>
      </c>
      <c r="G78" s="17">
        <f t="shared" si="17"/>
        <v>7.5</v>
      </c>
      <c r="H78" s="17">
        <f t="shared" si="18"/>
        <v>22.5</v>
      </c>
      <c r="I78" s="17">
        <f t="shared" si="19"/>
        <v>3.75</v>
      </c>
      <c r="J78" s="17">
        <f t="shared" si="20"/>
        <v>7.5</v>
      </c>
      <c r="K78" s="16">
        <f t="shared" si="21"/>
        <v>117.9</v>
      </c>
      <c r="L78" s="16">
        <f t="shared" si="22"/>
        <v>268.35</v>
      </c>
      <c r="M78" s="18">
        <v>1</v>
      </c>
    </row>
    <row r="79" spans="1:13" ht="14.25" customHeight="1">
      <c r="A79" s="19">
        <v>76</v>
      </c>
      <c r="B79" s="51">
        <f t="shared" si="12"/>
        <v>380</v>
      </c>
      <c r="C79" s="47">
        <f t="shared" si="13"/>
        <v>11.4</v>
      </c>
      <c r="D79" s="48">
        <f t="shared" si="14"/>
        <v>391.4</v>
      </c>
      <c r="E79" s="22">
        <f t="shared" si="15"/>
        <v>67.98</v>
      </c>
      <c r="F79" s="49">
        <f t="shared" si="16"/>
        <v>9.69</v>
      </c>
      <c r="G79" s="49">
        <f t="shared" si="17"/>
        <v>7.6</v>
      </c>
      <c r="H79" s="49">
        <f t="shared" si="18"/>
        <v>22.8</v>
      </c>
      <c r="I79" s="22">
        <f t="shared" si="19"/>
        <v>3.8</v>
      </c>
      <c r="J79" s="22">
        <f t="shared" si="20"/>
        <v>7.6</v>
      </c>
      <c r="K79" s="52">
        <f t="shared" si="21"/>
        <v>119.46999999999998</v>
      </c>
      <c r="L79" s="50">
        <f t="shared" si="22"/>
        <v>271.93</v>
      </c>
      <c r="M79" s="18">
        <v>2</v>
      </c>
    </row>
    <row r="80" spans="1:13" ht="14.25" customHeight="1">
      <c r="A80" s="23">
        <v>77</v>
      </c>
      <c r="B80" s="45">
        <f t="shared" si="12"/>
        <v>385</v>
      </c>
      <c r="C80" s="44">
        <f t="shared" si="13"/>
        <v>11.55</v>
      </c>
      <c r="D80" s="43">
        <f t="shared" si="14"/>
        <v>396.55</v>
      </c>
      <c r="E80" s="17">
        <f t="shared" si="15"/>
        <v>68.88</v>
      </c>
      <c r="F80" s="17">
        <f t="shared" si="16"/>
        <v>9.82</v>
      </c>
      <c r="G80" s="17">
        <f t="shared" si="17"/>
        <v>7.7</v>
      </c>
      <c r="H80" s="17">
        <f t="shared" si="18"/>
        <v>23.1</v>
      </c>
      <c r="I80" s="17">
        <f t="shared" si="19"/>
        <v>3.85</v>
      </c>
      <c r="J80" s="17">
        <f t="shared" si="20"/>
        <v>7.7</v>
      </c>
      <c r="K80" s="16">
        <f t="shared" si="21"/>
        <v>121.05</v>
      </c>
      <c r="L80" s="16">
        <f t="shared" si="22"/>
        <v>275.5</v>
      </c>
      <c r="M80" s="18">
        <v>1</v>
      </c>
    </row>
    <row r="81" spans="1:13" ht="14.25" customHeight="1">
      <c r="A81" s="19">
        <v>78</v>
      </c>
      <c r="B81" s="51">
        <f t="shared" si="12"/>
        <v>390</v>
      </c>
      <c r="C81" s="47">
        <f t="shared" si="13"/>
        <v>11.7</v>
      </c>
      <c r="D81" s="48">
        <f t="shared" si="14"/>
        <v>401.7</v>
      </c>
      <c r="E81" s="22">
        <f t="shared" si="15"/>
        <v>69.77</v>
      </c>
      <c r="F81" s="49">
        <f t="shared" si="16"/>
        <v>9.95</v>
      </c>
      <c r="G81" s="49">
        <f t="shared" si="17"/>
        <v>7.8</v>
      </c>
      <c r="H81" s="49">
        <f t="shared" si="18"/>
        <v>23.4</v>
      </c>
      <c r="I81" s="22">
        <f t="shared" si="19"/>
        <v>3.9</v>
      </c>
      <c r="J81" s="22">
        <f t="shared" si="20"/>
        <v>7.8</v>
      </c>
      <c r="K81" s="52">
        <f t="shared" si="21"/>
        <v>122.61999999999999</v>
      </c>
      <c r="L81" s="50">
        <f t="shared" si="22"/>
        <v>279.08</v>
      </c>
      <c r="M81" s="18">
        <v>2</v>
      </c>
    </row>
    <row r="82" spans="1:13" ht="14.25" customHeight="1">
      <c r="A82" s="23">
        <v>79</v>
      </c>
      <c r="B82" s="45">
        <f t="shared" si="12"/>
        <v>395</v>
      </c>
      <c r="C82" s="44">
        <f t="shared" si="13"/>
        <v>11.85</v>
      </c>
      <c r="D82" s="43">
        <f t="shared" si="14"/>
        <v>406.85</v>
      </c>
      <c r="E82" s="17">
        <f t="shared" si="15"/>
        <v>70.67</v>
      </c>
      <c r="F82" s="17">
        <f t="shared" si="16"/>
        <v>10.07</v>
      </c>
      <c r="G82" s="17">
        <f t="shared" si="17"/>
        <v>7.9</v>
      </c>
      <c r="H82" s="17">
        <f t="shared" si="18"/>
        <v>23.7</v>
      </c>
      <c r="I82" s="17">
        <f t="shared" si="19"/>
        <v>3.95</v>
      </c>
      <c r="J82" s="17">
        <f t="shared" si="20"/>
        <v>7.9</v>
      </c>
      <c r="K82" s="16">
        <f t="shared" si="21"/>
        <v>124.19000000000003</v>
      </c>
      <c r="L82" s="16">
        <f t="shared" si="22"/>
        <v>282.65999999999997</v>
      </c>
      <c r="M82" s="18">
        <v>1</v>
      </c>
    </row>
    <row r="83" spans="1:13" ht="14.25" customHeight="1">
      <c r="A83" s="19">
        <v>80</v>
      </c>
      <c r="B83" s="51">
        <f t="shared" si="12"/>
        <v>400</v>
      </c>
      <c r="C83" s="47">
        <f t="shared" si="13"/>
        <v>12</v>
      </c>
      <c r="D83" s="48">
        <f t="shared" si="14"/>
        <v>412</v>
      </c>
      <c r="E83" s="22">
        <f t="shared" si="15"/>
        <v>71.56</v>
      </c>
      <c r="F83" s="49">
        <f t="shared" si="16"/>
        <v>10.2</v>
      </c>
      <c r="G83" s="49">
        <f t="shared" si="17"/>
        <v>8</v>
      </c>
      <c r="H83" s="49">
        <f t="shared" si="18"/>
        <v>24</v>
      </c>
      <c r="I83" s="22">
        <f t="shared" si="19"/>
        <v>4</v>
      </c>
      <c r="J83" s="22">
        <f t="shared" si="20"/>
        <v>8</v>
      </c>
      <c r="K83" s="52">
        <f t="shared" si="21"/>
        <v>125.76</v>
      </c>
      <c r="L83" s="50">
        <f t="shared" si="22"/>
        <v>286.24</v>
      </c>
      <c r="M83" s="18">
        <v>2</v>
      </c>
    </row>
    <row r="84" spans="1:13" ht="14.25" customHeight="1">
      <c r="A84" s="23">
        <v>81</v>
      </c>
      <c r="B84" s="45">
        <f t="shared" si="12"/>
        <v>405</v>
      </c>
      <c r="C84" s="44">
        <f t="shared" si="13"/>
        <v>12.15</v>
      </c>
      <c r="D84" s="43">
        <f t="shared" si="14"/>
        <v>417.15</v>
      </c>
      <c r="E84" s="17">
        <f t="shared" si="15"/>
        <v>72.45</v>
      </c>
      <c r="F84" s="17">
        <f t="shared" si="16"/>
        <v>10.33</v>
      </c>
      <c r="G84" s="17">
        <f t="shared" si="17"/>
        <v>8.1</v>
      </c>
      <c r="H84" s="17">
        <f t="shared" si="18"/>
        <v>24.3</v>
      </c>
      <c r="I84" s="17">
        <f t="shared" si="19"/>
        <v>4.05</v>
      </c>
      <c r="J84" s="17">
        <f t="shared" si="20"/>
        <v>8.1</v>
      </c>
      <c r="K84" s="16">
        <f t="shared" si="21"/>
        <v>127.32999999999998</v>
      </c>
      <c r="L84" s="16">
        <f t="shared" si="22"/>
        <v>289.82</v>
      </c>
      <c r="M84" s="18">
        <v>1</v>
      </c>
    </row>
    <row r="85" spans="1:13" ht="14.25" customHeight="1">
      <c r="A85" s="19">
        <v>82</v>
      </c>
      <c r="B85" s="51">
        <f t="shared" si="12"/>
        <v>410</v>
      </c>
      <c r="C85" s="47">
        <f t="shared" si="13"/>
        <v>12.3</v>
      </c>
      <c r="D85" s="48">
        <f t="shared" si="14"/>
        <v>422.3</v>
      </c>
      <c r="E85" s="22">
        <f t="shared" si="15"/>
        <v>73.35</v>
      </c>
      <c r="F85" s="49">
        <f t="shared" si="16"/>
        <v>10.46</v>
      </c>
      <c r="G85" s="49">
        <f t="shared" si="17"/>
        <v>8.2</v>
      </c>
      <c r="H85" s="49">
        <f t="shared" si="18"/>
        <v>24.6</v>
      </c>
      <c r="I85" s="22">
        <f t="shared" si="19"/>
        <v>4.1</v>
      </c>
      <c r="J85" s="22">
        <f t="shared" si="20"/>
        <v>8.2</v>
      </c>
      <c r="K85" s="52">
        <f t="shared" si="21"/>
        <v>128.91</v>
      </c>
      <c r="L85" s="50">
        <f t="shared" si="22"/>
        <v>293.39</v>
      </c>
      <c r="M85" s="18">
        <v>2</v>
      </c>
    </row>
    <row r="86" spans="1:13" ht="14.25" customHeight="1">
      <c r="A86" s="23">
        <v>83</v>
      </c>
      <c r="B86" s="45">
        <f t="shared" si="12"/>
        <v>415</v>
      </c>
      <c r="C86" s="44">
        <f t="shared" si="13"/>
        <v>12.45</v>
      </c>
      <c r="D86" s="43">
        <f t="shared" si="14"/>
        <v>427.45</v>
      </c>
      <c r="E86" s="17">
        <f t="shared" si="15"/>
        <v>74.24</v>
      </c>
      <c r="F86" s="17">
        <f t="shared" si="16"/>
        <v>10.58</v>
      </c>
      <c r="G86" s="17">
        <f t="shared" si="17"/>
        <v>8.3</v>
      </c>
      <c r="H86" s="17">
        <f t="shared" si="18"/>
        <v>24.9</v>
      </c>
      <c r="I86" s="17">
        <f t="shared" si="19"/>
        <v>4.15</v>
      </c>
      <c r="J86" s="17">
        <f t="shared" si="20"/>
        <v>8.3</v>
      </c>
      <c r="K86" s="16">
        <f t="shared" si="21"/>
        <v>130.47</v>
      </c>
      <c r="L86" s="16">
        <f t="shared" si="22"/>
        <v>296.98</v>
      </c>
      <c r="M86" s="18">
        <v>1</v>
      </c>
    </row>
    <row r="87" spans="1:13" ht="14.25" customHeight="1">
      <c r="A87" s="19">
        <v>84</v>
      </c>
      <c r="B87" s="51">
        <f t="shared" si="12"/>
        <v>420</v>
      </c>
      <c r="C87" s="47">
        <f t="shared" si="13"/>
        <v>12.6</v>
      </c>
      <c r="D87" s="48">
        <f t="shared" si="14"/>
        <v>432.6</v>
      </c>
      <c r="E87" s="22">
        <f t="shared" si="15"/>
        <v>75.14</v>
      </c>
      <c r="F87" s="49">
        <f t="shared" si="16"/>
        <v>10.71</v>
      </c>
      <c r="G87" s="49">
        <f t="shared" si="17"/>
        <v>8.4</v>
      </c>
      <c r="H87" s="49">
        <f t="shared" si="18"/>
        <v>25.2</v>
      </c>
      <c r="I87" s="22">
        <f t="shared" si="19"/>
        <v>4.2</v>
      </c>
      <c r="J87" s="22">
        <f t="shared" si="20"/>
        <v>8.4</v>
      </c>
      <c r="K87" s="52">
        <f t="shared" si="21"/>
        <v>132.05</v>
      </c>
      <c r="L87" s="50">
        <f t="shared" si="22"/>
        <v>300.55</v>
      </c>
      <c r="M87" s="18">
        <v>2</v>
      </c>
    </row>
    <row r="88" spans="1:13" ht="14.25" customHeight="1">
      <c r="A88" s="23">
        <v>85</v>
      </c>
      <c r="B88" s="45">
        <f t="shared" si="12"/>
        <v>425</v>
      </c>
      <c r="C88" s="44">
        <f t="shared" si="13"/>
        <v>12.75</v>
      </c>
      <c r="D88" s="43">
        <f t="shared" si="14"/>
        <v>437.75</v>
      </c>
      <c r="E88" s="17">
        <f t="shared" si="15"/>
        <v>76.03</v>
      </c>
      <c r="F88" s="17">
        <f t="shared" si="16"/>
        <v>10.84</v>
      </c>
      <c r="G88" s="17">
        <f t="shared" si="17"/>
        <v>8.5</v>
      </c>
      <c r="H88" s="17">
        <f t="shared" si="18"/>
        <v>25.5</v>
      </c>
      <c r="I88" s="17">
        <f t="shared" si="19"/>
        <v>4.25</v>
      </c>
      <c r="J88" s="17">
        <f t="shared" si="20"/>
        <v>8.5</v>
      </c>
      <c r="K88" s="16">
        <f t="shared" si="21"/>
        <v>133.62</v>
      </c>
      <c r="L88" s="16">
        <f t="shared" si="22"/>
        <v>304.13</v>
      </c>
      <c r="M88" s="18">
        <v>1</v>
      </c>
    </row>
    <row r="89" spans="1:13" ht="14.25" customHeight="1">
      <c r="A89" s="19">
        <v>86</v>
      </c>
      <c r="B89" s="51">
        <f t="shared" si="12"/>
        <v>430</v>
      </c>
      <c r="C89" s="47">
        <f t="shared" si="13"/>
        <v>12.9</v>
      </c>
      <c r="D89" s="48">
        <f t="shared" si="14"/>
        <v>442.9</v>
      </c>
      <c r="E89" s="22">
        <f t="shared" si="15"/>
        <v>76.93</v>
      </c>
      <c r="F89" s="49">
        <f t="shared" si="16"/>
        <v>10.97</v>
      </c>
      <c r="G89" s="49">
        <f t="shared" si="17"/>
        <v>8.6</v>
      </c>
      <c r="H89" s="49">
        <f t="shared" si="18"/>
        <v>25.8</v>
      </c>
      <c r="I89" s="22">
        <f t="shared" si="19"/>
        <v>4.3</v>
      </c>
      <c r="J89" s="22">
        <f t="shared" si="20"/>
        <v>8.6</v>
      </c>
      <c r="K89" s="52">
        <f t="shared" si="21"/>
        <v>135.2</v>
      </c>
      <c r="L89" s="50">
        <f t="shared" si="22"/>
        <v>307.7</v>
      </c>
      <c r="M89" s="18">
        <v>2</v>
      </c>
    </row>
    <row r="90" spans="1:13" ht="14.25" customHeight="1">
      <c r="A90" s="23">
        <v>87</v>
      </c>
      <c r="B90" s="45">
        <f t="shared" si="12"/>
        <v>435</v>
      </c>
      <c r="C90" s="44">
        <f t="shared" si="13"/>
        <v>13.05</v>
      </c>
      <c r="D90" s="43">
        <f t="shared" si="14"/>
        <v>448.05</v>
      </c>
      <c r="E90" s="17">
        <f t="shared" si="15"/>
        <v>77.82</v>
      </c>
      <c r="F90" s="17">
        <f t="shared" si="16"/>
        <v>11.09</v>
      </c>
      <c r="G90" s="17">
        <f t="shared" si="17"/>
        <v>8.7</v>
      </c>
      <c r="H90" s="17">
        <f t="shared" si="18"/>
        <v>26.1</v>
      </c>
      <c r="I90" s="17">
        <f t="shared" si="19"/>
        <v>4.35</v>
      </c>
      <c r="J90" s="17">
        <f t="shared" si="20"/>
        <v>8.7</v>
      </c>
      <c r="K90" s="16">
        <f t="shared" si="21"/>
        <v>136.76</v>
      </c>
      <c r="L90" s="16">
        <f t="shared" si="22"/>
        <v>311.29</v>
      </c>
      <c r="M90" s="18">
        <v>1</v>
      </c>
    </row>
    <row r="91" spans="1:13" ht="14.25" customHeight="1">
      <c r="A91" s="19">
        <v>88</v>
      </c>
      <c r="B91" s="51">
        <f t="shared" si="12"/>
        <v>440</v>
      </c>
      <c r="C91" s="47">
        <f t="shared" si="13"/>
        <v>13.2</v>
      </c>
      <c r="D91" s="48">
        <f t="shared" si="14"/>
        <v>453.2</v>
      </c>
      <c r="E91" s="22">
        <f t="shared" si="15"/>
        <v>78.72</v>
      </c>
      <c r="F91" s="49">
        <f t="shared" si="16"/>
        <v>11.22</v>
      </c>
      <c r="G91" s="49">
        <f t="shared" si="17"/>
        <v>8.8</v>
      </c>
      <c r="H91" s="49">
        <f t="shared" si="18"/>
        <v>26.4</v>
      </c>
      <c r="I91" s="22">
        <f t="shared" si="19"/>
        <v>4.4</v>
      </c>
      <c r="J91" s="22">
        <f t="shared" si="20"/>
        <v>8.8</v>
      </c>
      <c r="K91" s="52">
        <f t="shared" si="21"/>
        <v>138.34</v>
      </c>
      <c r="L91" s="50">
        <f t="shared" si="22"/>
        <v>314.86</v>
      </c>
      <c r="M91" s="18">
        <v>2</v>
      </c>
    </row>
    <row r="92" spans="1:13" ht="14.25" customHeight="1">
      <c r="A92" s="23">
        <v>89</v>
      </c>
      <c r="B92" s="45">
        <f t="shared" si="12"/>
        <v>445</v>
      </c>
      <c r="C92" s="44">
        <f t="shared" si="13"/>
        <v>13.35</v>
      </c>
      <c r="D92" s="43">
        <f t="shared" si="14"/>
        <v>458.35</v>
      </c>
      <c r="E92" s="17">
        <f t="shared" si="15"/>
        <v>79.61</v>
      </c>
      <c r="F92" s="17">
        <f t="shared" si="16"/>
        <v>11.35</v>
      </c>
      <c r="G92" s="17">
        <f t="shared" si="17"/>
        <v>8.9</v>
      </c>
      <c r="H92" s="17">
        <f t="shared" si="18"/>
        <v>26.7</v>
      </c>
      <c r="I92" s="17">
        <f t="shared" si="19"/>
        <v>4.45</v>
      </c>
      <c r="J92" s="17">
        <f t="shared" si="20"/>
        <v>8.9</v>
      </c>
      <c r="K92" s="16">
        <f t="shared" si="21"/>
        <v>139.91</v>
      </c>
      <c r="L92" s="16">
        <f t="shared" si="22"/>
        <v>318.44000000000005</v>
      </c>
      <c r="M92" s="18">
        <v>1</v>
      </c>
    </row>
    <row r="93" spans="1:13" ht="14.25" customHeight="1">
      <c r="A93" s="19">
        <v>90</v>
      </c>
      <c r="B93" s="51">
        <f t="shared" si="12"/>
        <v>450</v>
      </c>
      <c r="C93" s="47">
        <f t="shared" si="13"/>
        <v>13.5</v>
      </c>
      <c r="D93" s="48">
        <f t="shared" si="14"/>
        <v>463.5</v>
      </c>
      <c r="E93" s="22">
        <f t="shared" si="15"/>
        <v>80.5</v>
      </c>
      <c r="F93" s="49">
        <f t="shared" si="16"/>
        <v>11.48</v>
      </c>
      <c r="G93" s="49">
        <f t="shared" si="17"/>
        <v>9</v>
      </c>
      <c r="H93" s="49">
        <f t="shared" si="18"/>
        <v>27</v>
      </c>
      <c r="I93" s="22">
        <f t="shared" si="19"/>
        <v>4.5</v>
      </c>
      <c r="J93" s="22">
        <f t="shared" si="20"/>
        <v>9</v>
      </c>
      <c r="K93" s="52">
        <f t="shared" si="21"/>
        <v>141.48000000000002</v>
      </c>
      <c r="L93" s="50">
        <f t="shared" si="22"/>
        <v>322.02</v>
      </c>
      <c r="M93" s="18">
        <v>2</v>
      </c>
    </row>
    <row r="94" spans="1:13" ht="14.25" customHeight="1">
      <c r="A94" s="23">
        <v>91</v>
      </c>
      <c r="B94" s="45">
        <f t="shared" si="12"/>
        <v>455</v>
      </c>
      <c r="C94" s="44">
        <f t="shared" si="13"/>
        <v>13.65</v>
      </c>
      <c r="D94" s="43">
        <f t="shared" si="14"/>
        <v>468.65</v>
      </c>
      <c r="E94" s="17">
        <f t="shared" si="15"/>
        <v>81.4</v>
      </c>
      <c r="F94" s="17">
        <f t="shared" si="16"/>
        <v>11.6</v>
      </c>
      <c r="G94" s="17">
        <f t="shared" si="17"/>
        <v>9.1</v>
      </c>
      <c r="H94" s="17">
        <f t="shared" si="18"/>
        <v>27.3</v>
      </c>
      <c r="I94" s="17">
        <f t="shared" si="19"/>
        <v>4.55</v>
      </c>
      <c r="J94" s="17">
        <f t="shared" si="20"/>
        <v>9.1</v>
      </c>
      <c r="K94" s="16">
        <f t="shared" si="21"/>
        <v>143.05</v>
      </c>
      <c r="L94" s="16">
        <f t="shared" si="22"/>
        <v>325.59999999999997</v>
      </c>
      <c r="M94" s="18">
        <v>1</v>
      </c>
    </row>
    <row r="95" spans="1:13" ht="14.25" customHeight="1">
      <c r="A95" s="19">
        <v>92</v>
      </c>
      <c r="B95" s="51">
        <f t="shared" si="12"/>
        <v>460</v>
      </c>
      <c r="C95" s="47">
        <f t="shared" si="13"/>
        <v>13.8</v>
      </c>
      <c r="D95" s="48">
        <f t="shared" si="14"/>
        <v>473.8</v>
      </c>
      <c r="E95" s="22">
        <f t="shared" si="15"/>
        <v>82.29</v>
      </c>
      <c r="F95" s="49">
        <f t="shared" si="16"/>
        <v>11.73</v>
      </c>
      <c r="G95" s="49">
        <f t="shared" si="17"/>
        <v>9.2</v>
      </c>
      <c r="H95" s="49">
        <f t="shared" si="18"/>
        <v>27.6</v>
      </c>
      <c r="I95" s="22">
        <f t="shared" si="19"/>
        <v>4.6</v>
      </c>
      <c r="J95" s="22">
        <f t="shared" si="20"/>
        <v>9.2</v>
      </c>
      <c r="K95" s="52">
        <f t="shared" si="21"/>
        <v>144.62</v>
      </c>
      <c r="L95" s="50">
        <f t="shared" si="22"/>
        <v>329.18</v>
      </c>
      <c r="M95" s="18">
        <v>2</v>
      </c>
    </row>
    <row r="96" spans="1:13" ht="14.25" customHeight="1">
      <c r="A96" s="23">
        <v>93</v>
      </c>
      <c r="B96" s="45">
        <f t="shared" si="12"/>
        <v>465</v>
      </c>
      <c r="C96" s="44">
        <f t="shared" si="13"/>
        <v>13.95</v>
      </c>
      <c r="D96" s="43">
        <f t="shared" si="14"/>
        <v>478.95</v>
      </c>
      <c r="E96" s="17">
        <f t="shared" si="15"/>
        <v>83.19</v>
      </c>
      <c r="F96" s="17">
        <f t="shared" si="16"/>
        <v>11.86</v>
      </c>
      <c r="G96" s="17">
        <f t="shared" si="17"/>
        <v>9.3</v>
      </c>
      <c r="H96" s="17">
        <f t="shared" si="18"/>
        <v>27.9</v>
      </c>
      <c r="I96" s="17">
        <f t="shared" si="19"/>
        <v>4.65</v>
      </c>
      <c r="J96" s="17">
        <f t="shared" si="20"/>
        <v>9.3</v>
      </c>
      <c r="K96" s="16">
        <f t="shared" si="21"/>
        <v>146.20000000000002</v>
      </c>
      <c r="L96" s="16">
        <f t="shared" si="22"/>
        <v>332.75</v>
      </c>
      <c r="M96" s="18">
        <v>1</v>
      </c>
    </row>
    <row r="97" spans="1:13" ht="14.25" customHeight="1">
      <c r="A97" s="19">
        <v>94</v>
      </c>
      <c r="B97" s="51">
        <f t="shared" si="12"/>
        <v>470</v>
      </c>
      <c r="C97" s="47">
        <f t="shared" si="13"/>
        <v>14.1</v>
      </c>
      <c r="D97" s="48">
        <f t="shared" si="14"/>
        <v>484.1</v>
      </c>
      <c r="E97" s="22">
        <f t="shared" si="15"/>
        <v>84.08</v>
      </c>
      <c r="F97" s="49">
        <f t="shared" si="16"/>
        <v>11.99</v>
      </c>
      <c r="G97" s="49">
        <f t="shared" si="17"/>
        <v>9.4</v>
      </c>
      <c r="H97" s="49">
        <f t="shared" si="18"/>
        <v>28.2</v>
      </c>
      <c r="I97" s="22">
        <f t="shared" si="19"/>
        <v>4.7</v>
      </c>
      <c r="J97" s="22">
        <f t="shared" si="20"/>
        <v>9.4</v>
      </c>
      <c r="K97" s="52">
        <f t="shared" si="21"/>
        <v>147.76999999999998</v>
      </c>
      <c r="L97" s="50">
        <f t="shared" si="22"/>
        <v>336.33000000000004</v>
      </c>
      <c r="M97" s="18">
        <v>2</v>
      </c>
    </row>
    <row r="98" spans="1:13" ht="14.25" customHeight="1">
      <c r="A98" s="23">
        <v>95</v>
      </c>
      <c r="B98" s="45">
        <f t="shared" si="12"/>
        <v>475</v>
      </c>
      <c r="C98" s="44">
        <f t="shared" si="13"/>
        <v>14.25</v>
      </c>
      <c r="D98" s="43">
        <f t="shared" si="14"/>
        <v>489.25</v>
      </c>
      <c r="E98" s="17">
        <f t="shared" si="15"/>
        <v>84.98</v>
      </c>
      <c r="F98" s="17">
        <f t="shared" si="16"/>
        <v>12.11</v>
      </c>
      <c r="G98" s="17">
        <f t="shared" si="17"/>
        <v>9.5</v>
      </c>
      <c r="H98" s="17">
        <f t="shared" si="18"/>
        <v>28.5</v>
      </c>
      <c r="I98" s="17">
        <f t="shared" si="19"/>
        <v>4.75</v>
      </c>
      <c r="J98" s="17">
        <f t="shared" si="20"/>
        <v>9.5</v>
      </c>
      <c r="K98" s="16">
        <f t="shared" si="21"/>
        <v>149.34</v>
      </c>
      <c r="L98" s="16">
        <f t="shared" si="22"/>
        <v>339.90999999999997</v>
      </c>
      <c r="M98" s="18">
        <v>1</v>
      </c>
    </row>
    <row r="99" spans="1:13" ht="14.25" customHeight="1">
      <c r="A99" s="19">
        <v>96</v>
      </c>
      <c r="B99" s="51">
        <f t="shared" si="12"/>
        <v>480</v>
      </c>
      <c r="C99" s="47">
        <f t="shared" si="13"/>
        <v>14.4</v>
      </c>
      <c r="D99" s="48">
        <f t="shared" si="14"/>
        <v>494.4</v>
      </c>
      <c r="E99" s="22">
        <f t="shared" si="15"/>
        <v>85.87</v>
      </c>
      <c r="F99" s="49">
        <f t="shared" si="16"/>
        <v>12.24</v>
      </c>
      <c r="G99" s="49">
        <f t="shared" si="17"/>
        <v>9.6</v>
      </c>
      <c r="H99" s="49">
        <f t="shared" si="18"/>
        <v>28.8</v>
      </c>
      <c r="I99" s="22">
        <f t="shared" si="19"/>
        <v>4.8</v>
      </c>
      <c r="J99" s="22">
        <f t="shared" si="20"/>
        <v>9.6</v>
      </c>
      <c r="K99" s="52">
        <f t="shared" si="21"/>
        <v>150.91</v>
      </c>
      <c r="L99" s="50">
        <f t="shared" si="22"/>
        <v>343.49</v>
      </c>
      <c r="M99" s="18">
        <v>2</v>
      </c>
    </row>
    <row r="100" spans="1:13" ht="14.25" customHeight="1">
      <c r="A100" s="23">
        <v>97</v>
      </c>
      <c r="B100" s="45">
        <f>+A100*$L$2</f>
        <v>485</v>
      </c>
      <c r="C100" s="44">
        <f t="shared" si="13"/>
        <v>14.55</v>
      </c>
      <c r="D100" s="43">
        <f t="shared" si="14"/>
        <v>499.55</v>
      </c>
      <c r="E100" s="17">
        <f t="shared" si="15"/>
        <v>86.77</v>
      </c>
      <c r="F100" s="17">
        <f t="shared" si="16"/>
        <v>12.37</v>
      </c>
      <c r="G100" s="17">
        <f t="shared" si="17"/>
        <v>9.7</v>
      </c>
      <c r="H100" s="17">
        <f t="shared" si="18"/>
        <v>29.1</v>
      </c>
      <c r="I100" s="17">
        <f t="shared" si="19"/>
        <v>4.85</v>
      </c>
      <c r="J100" s="17">
        <f t="shared" si="20"/>
        <v>9.7</v>
      </c>
      <c r="K100" s="16">
        <f t="shared" si="21"/>
        <v>152.48999999999998</v>
      </c>
      <c r="L100" s="16">
        <f t="shared" si="22"/>
        <v>347.06000000000006</v>
      </c>
      <c r="M100" s="18">
        <v>1</v>
      </c>
    </row>
    <row r="101" spans="1:13" ht="14.25" customHeight="1">
      <c r="A101" s="19">
        <v>98</v>
      </c>
      <c r="B101" s="51">
        <f>+A101*$L$2</f>
        <v>490</v>
      </c>
      <c r="C101" s="47">
        <f t="shared" si="13"/>
        <v>14.7</v>
      </c>
      <c r="D101" s="48">
        <f t="shared" si="14"/>
        <v>504.7</v>
      </c>
      <c r="E101" s="22">
        <f t="shared" si="15"/>
        <v>87.66</v>
      </c>
      <c r="F101" s="49">
        <f t="shared" si="16"/>
        <v>12.5</v>
      </c>
      <c r="G101" s="49">
        <f t="shared" si="17"/>
        <v>9.8</v>
      </c>
      <c r="H101" s="49">
        <f t="shared" si="18"/>
        <v>29.4</v>
      </c>
      <c r="I101" s="22">
        <f t="shared" si="19"/>
        <v>4.9</v>
      </c>
      <c r="J101" s="22">
        <f t="shared" si="20"/>
        <v>9.8</v>
      </c>
      <c r="K101" s="52">
        <f t="shared" si="21"/>
        <v>154.06</v>
      </c>
      <c r="L101" s="50">
        <f t="shared" si="22"/>
        <v>350.64</v>
      </c>
      <c r="M101" s="18">
        <v>2</v>
      </c>
    </row>
    <row r="102" spans="1:13" ht="14.25" customHeight="1">
      <c r="A102" s="23">
        <v>99</v>
      </c>
      <c r="B102" s="45">
        <f>+A102*$L$2</f>
        <v>495</v>
      </c>
      <c r="C102" s="44">
        <f t="shared" si="13"/>
        <v>14.85</v>
      </c>
      <c r="D102" s="43">
        <f t="shared" si="14"/>
        <v>509.85</v>
      </c>
      <c r="E102" s="17">
        <f t="shared" si="15"/>
        <v>88.56</v>
      </c>
      <c r="F102" s="17">
        <f t="shared" si="16"/>
        <v>12.62</v>
      </c>
      <c r="G102" s="17">
        <f t="shared" si="17"/>
        <v>9.9</v>
      </c>
      <c r="H102" s="17">
        <f t="shared" si="18"/>
        <v>29.7</v>
      </c>
      <c r="I102" s="17">
        <f t="shared" si="19"/>
        <v>4.95</v>
      </c>
      <c r="J102" s="17">
        <f t="shared" si="20"/>
        <v>9.9</v>
      </c>
      <c r="K102" s="16">
        <f t="shared" si="21"/>
        <v>155.63</v>
      </c>
      <c r="L102" s="16">
        <f t="shared" si="22"/>
        <v>354.22</v>
      </c>
      <c r="M102" s="18">
        <v>1</v>
      </c>
    </row>
    <row r="103" spans="1:13" ht="14.25" customHeight="1">
      <c r="A103" s="19">
        <v>100</v>
      </c>
      <c r="B103" s="51">
        <f>+A103*$L$2</f>
        <v>500</v>
      </c>
      <c r="C103" s="47">
        <f t="shared" si="13"/>
        <v>15</v>
      </c>
      <c r="D103" s="48">
        <f t="shared" si="14"/>
        <v>515</v>
      </c>
      <c r="E103" s="22">
        <f t="shared" si="15"/>
        <v>89.45</v>
      </c>
      <c r="F103" s="49">
        <f t="shared" si="16"/>
        <v>12.75</v>
      </c>
      <c r="G103" s="49">
        <f t="shared" si="17"/>
        <v>10</v>
      </c>
      <c r="H103" s="49">
        <f t="shared" si="18"/>
        <v>30</v>
      </c>
      <c r="I103" s="22">
        <f t="shared" si="19"/>
        <v>5</v>
      </c>
      <c r="J103" s="22">
        <f t="shared" si="20"/>
        <v>10</v>
      </c>
      <c r="K103" s="52">
        <f t="shared" si="21"/>
        <v>157.2</v>
      </c>
      <c r="L103" s="50">
        <f t="shared" si="22"/>
        <v>357.8</v>
      </c>
      <c r="M103" s="18">
        <v>2</v>
      </c>
    </row>
    <row r="104" spans="2:12" ht="13.5">
      <c r="B104" s="37"/>
      <c r="C104" s="37"/>
      <c r="D104" s="37"/>
      <c r="L104" s="27"/>
    </row>
    <row r="105" spans="2:12" ht="13.5" hidden="1">
      <c r="B105" s="37"/>
      <c r="C105" s="37"/>
      <c r="D105" s="37"/>
      <c r="L105" s="27"/>
    </row>
    <row r="106" spans="2:4" ht="14.25" hidden="1">
      <c r="B106" s="37"/>
      <c r="C106" s="37"/>
      <c r="D106" s="37"/>
    </row>
    <row r="107" spans="2:4" ht="14.25" hidden="1">
      <c r="B107" s="37"/>
      <c r="C107" s="37"/>
      <c r="D107" s="37"/>
    </row>
    <row r="108" spans="2:4" ht="14.25" hidden="1">
      <c r="B108" s="37"/>
      <c r="C108" s="37"/>
      <c r="D108" s="37"/>
    </row>
    <row r="109" spans="2:4" ht="14.25" hidden="1">
      <c r="B109" s="37"/>
      <c r="C109" s="37"/>
      <c r="D109" s="37"/>
    </row>
    <row r="110" spans="2:4" ht="14.25" hidden="1">
      <c r="B110" s="37"/>
      <c r="C110" s="37"/>
      <c r="D110" s="37"/>
    </row>
    <row r="111" spans="2:4" ht="14.25" hidden="1">
      <c r="B111" s="37"/>
      <c r="C111" s="37"/>
      <c r="D111" s="37"/>
    </row>
    <row r="112" spans="2:4" ht="14.25" hidden="1">
      <c r="B112" s="37"/>
      <c r="C112" s="37"/>
      <c r="D112" s="37"/>
    </row>
    <row r="113" spans="2:4" ht="14.25" hidden="1">
      <c r="B113" s="37"/>
      <c r="C113" s="37"/>
      <c r="D113" s="37"/>
    </row>
    <row r="114" spans="2:4" ht="14.25" hidden="1">
      <c r="B114" s="37"/>
      <c r="C114" s="37"/>
      <c r="D114" s="37"/>
    </row>
    <row r="115" spans="2:4" ht="14.25" hidden="1">
      <c r="B115" s="37"/>
      <c r="C115" s="37"/>
      <c r="D115" s="37"/>
    </row>
    <row r="116" spans="2:4" ht="14.25" hidden="1">
      <c r="B116" s="37"/>
      <c r="C116" s="37"/>
      <c r="D116" s="37"/>
    </row>
  </sheetData>
  <sheetProtection password="CAEA" sheet="1" objects="1" scenarios="1" selectLockedCells="1"/>
  <autoFilter ref="M3:M103"/>
  <mergeCells count="3">
    <mergeCell ref="A1:L1"/>
    <mergeCell ref="A2:B2"/>
    <mergeCell ref="C2:G2"/>
  </mergeCells>
  <printOptions horizontalCentered="1" verticalCentered="1"/>
  <pageMargins left="0.24" right="0.26" top="0.1968503937007874" bottom="0.3937007874015748" header="0.11811023622047245" footer="0.31496062992125984"/>
  <pageSetup horizontalDpi="300" verticalDpi="300" orientation="portrait" paperSize="9" r:id="rId2"/>
  <headerFooter alignWithMargins="0">
    <oddFooter>&amp;L&amp;"Times New Roman Greek,Πλάγια"&amp;9Κ. Μανιταράς&amp;R&amp;P/&amp;N</oddFooter>
  </headerFooter>
  <rowBreaks count="1" manualBreakCount="1">
    <brk id="53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K103"/>
  <sheetViews>
    <sheetView tabSelected="1" zoomScalePageLayoutView="0" workbookViewId="0" topLeftCell="A1">
      <selection activeCell="B2" sqref="B2:E2"/>
    </sheetView>
  </sheetViews>
  <sheetFormatPr defaultColWidth="0" defaultRowHeight="12.75" zeroHeight="1"/>
  <cols>
    <col min="1" max="1" width="4.7109375" style="53" customWidth="1"/>
    <col min="2" max="2" width="6.7109375" style="64" customWidth="1"/>
    <col min="3" max="3" width="8.57421875" style="64" customWidth="1"/>
    <col min="4" max="4" width="9.140625" style="65" customWidth="1"/>
    <col min="5" max="8" width="9.28125" style="64" customWidth="1"/>
    <col min="9" max="9" width="8.8515625" style="64" customWidth="1"/>
    <col min="10" max="10" width="8.7109375" style="65" customWidth="1"/>
    <col min="11" max="11" width="3.8515625" style="66" hidden="1" customWidth="1"/>
    <col min="12" max="16384" width="0" style="53" hidden="1" customWidth="1"/>
  </cols>
  <sheetData>
    <row r="1" spans="1:10" ht="18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4.75" customHeight="1">
      <c r="A2" s="54"/>
      <c r="B2" s="85" t="s">
        <v>25</v>
      </c>
      <c r="C2" s="85"/>
      <c r="D2" s="85"/>
      <c r="E2" s="85"/>
      <c r="F2" s="55"/>
      <c r="G2" s="56"/>
      <c r="H2" s="57"/>
      <c r="I2" s="55" t="s">
        <v>0</v>
      </c>
      <c r="J2" s="58">
        <v>5</v>
      </c>
    </row>
    <row r="3" spans="1:11" s="63" customFormat="1" ht="22.5" customHeight="1" thickBot="1">
      <c r="A3" s="59" t="s">
        <v>1</v>
      </c>
      <c r="B3" s="60" t="s">
        <v>9</v>
      </c>
      <c r="C3" s="59" t="s">
        <v>14</v>
      </c>
      <c r="D3" s="61" t="s">
        <v>15</v>
      </c>
      <c r="E3" s="60" t="s">
        <v>3</v>
      </c>
      <c r="F3" s="60" t="s">
        <v>5</v>
      </c>
      <c r="G3" s="60" t="s">
        <v>10</v>
      </c>
      <c r="H3" s="60" t="s">
        <v>16</v>
      </c>
      <c r="I3" s="62" t="s">
        <v>11</v>
      </c>
      <c r="J3" s="61" t="s">
        <v>12</v>
      </c>
      <c r="K3" s="67" t="s">
        <v>22</v>
      </c>
    </row>
    <row r="4" spans="1:11" ht="14.25" thickTop="1">
      <c r="A4" s="68">
        <v>1</v>
      </c>
      <c r="B4" s="69">
        <f aca="true" t="shared" si="0" ref="B4:B35">+A4*$J$2</f>
        <v>5</v>
      </c>
      <c r="C4" s="69">
        <f>+H4-G4</f>
        <v>1.4000000000000001</v>
      </c>
      <c r="D4" s="70">
        <f>+B4+C4</f>
        <v>6.4</v>
      </c>
      <c r="E4" s="69">
        <f>ROUND((+D4-H4-F4)*0.2,2)</f>
        <v>0.83</v>
      </c>
      <c r="F4" s="69">
        <f>ROUND(+B4*0.01,2)</f>
        <v>0.05</v>
      </c>
      <c r="G4" s="69">
        <f>ROUND(+B4*0.16,2)</f>
        <v>0.8</v>
      </c>
      <c r="H4" s="69">
        <f>ROUND(+B4*0.4406,2)</f>
        <v>2.2</v>
      </c>
      <c r="I4" s="69">
        <f>+E4+F4+H4</f>
        <v>3.08</v>
      </c>
      <c r="J4" s="70">
        <f>+D4-I4</f>
        <v>3.3200000000000003</v>
      </c>
      <c r="K4" s="66">
        <v>1</v>
      </c>
    </row>
    <row r="5" spans="1:11" ht="13.5">
      <c r="A5" s="74">
        <v>2</v>
      </c>
      <c r="B5" s="75">
        <f t="shared" si="0"/>
        <v>10</v>
      </c>
      <c r="C5" s="75">
        <f aca="true" t="shared" si="1" ref="C5:C68">+H5-G5</f>
        <v>2.81</v>
      </c>
      <c r="D5" s="76">
        <f aca="true" t="shared" si="2" ref="D5:D68">+B5+C5</f>
        <v>12.81</v>
      </c>
      <c r="E5" s="75">
        <f aca="true" t="shared" si="3" ref="E5:E68">ROUND((+D5-H5-F5)*0.2,2)</f>
        <v>1.66</v>
      </c>
      <c r="F5" s="75">
        <f aca="true" t="shared" si="4" ref="F5:F68">ROUND(+B5*0.01,2)</f>
        <v>0.1</v>
      </c>
      <c r="G5" s="75">
        <f aca="true" t="shared" si="5" ref="G5:G68">ROUND(+B5*0.16,2)</f>
        <v>1.6</v>
      </c>
      <c r="H5" s="75">
        <f aca="true" t="shared" si="6" ref="H5:H68">ROUND(+B5*0.4406,2)</f>
        <v>4.41</v>
      </c>
      <c r="I5" s="75">
        <f aca="true" t="shared" si="7" ref="I5:I68">+E5+F5+H5</f>
        <v>6.17</v>
      </c>
      <c r="J5" s="76">
        <f aca="true" t="shared" si="8" ref="J5:J68">+D5-I5</f>
        <v>6.640000000000001</v>
      </c>
      <c r="K5" s="66">
        <v>2</v>
      </c>
    </row>
    <row r="6" spans="1:11" ht="13.5">
      <c r="A6" s="71">
        <v>3</v>
      </c>
      <c r="B6" s="72">
        <f t="shared" si="0"/>
        <v>15</v>
      </c>
      <c r="C6" s="72">
        <f t="shared" si="1"/>
        <v>4.210000000000001</v>
      </c>
      <c r="D6" s="73">
        <f t="shared" si="2"/>
        <v>19.21</v>
      </c>
      <c r="E6" s="72">
        <f t="shared" si="3"/>
        <v>2.49</v>
      </c>
      <c r="F6" s="72">
        <f t="shared" si="4"/>
        <v>0.15</v>
      </c>
      <c r="G6" s="72">
        <f t="shared" si="5"/>
        <v>2.4</v>
      </c>
      <c r="H6" s="72">
        <f t="shared" si="6"/>
        <v>6.61</v>
      </c>
      <c r="I6" s="72">
        <f t="shared" si="7"/>
        <v>9.25</v>
      </c>
      <c r="J6" s="73">
        <f t="shared" si="8"/>
        <v>9.96</v>
      </c>
      <c r="K6" s="66">
        <v>1</v>
      </c>
    </row>
    <row r="7" spans="1:11" ht="13.5">
      <c r="A7" s="74">
        <v>4</v>
      </c>
      <c r="B7" s="75">
        <f t="shared" si="0"/>
        <v>20</v>
      </c>
      <c r="C7" s="75">
        <f t="shared" si="1"/>
        <v>5.61</v>
      </c>
      <c r="D7" s="76">
        <f t="shared" si="2"/>
        <v>25.61</v>
      </c>
      <c r="E7" s="75">
        <f t="shared" si="3"/>
        <v>3.32</v>
      </c>
      <c r="F7" s="75">
        <f t="shared" si="4"/>
        <v>0.2</v>
      </c>
      <c r="G7" s="75">
        <f t="shared" si="5"/>
        <v>3.2</v>
      </c>
      <c r="H7" s="75">
        <f t="shared" si="6"/>
        <v>8.81</v>
      </c>
      <c r="I7" s="75">
        <f t="shared" si="7"/>
        <v>12.33</v>
      </c>
      <c r="J7" s="76">
        <f t="shared" si="8"/>
        <v>13.28</v>
      </c>
      <c r="K7" s="66">
        <v>2</v>
      </c>
    </row>
    <row r="8" spans="1:11" ht="13.5">
      <c r="A8" s="71">
        <v>5</v>
      </c>
      <c r="B8" s="72">
        <f t="shared" si="0"/>
        <v>25</v>
      </c>
      <c r="C8" s="72">
        <f t="shared" si="1"/>
        <v>7.02</v>
      </c>
      <c r="D8" s="73">
        <f t="shared" si="2"/>
        <v>32.019999999999996</v>
      </c>
      <c r="E8" s="72">
        <f t="shared" si="3"/>
        <v>4.15</v>
      </c>
      <c r="F8" s="72">
        <f t="shared" si="4"/>
        <v>0.25</v>
      </c>
      <c r="G8" s="72">
        <f t="shared" si="5"/>
        <v>4</v>
      </c>
      <c r="H8" s="72">
        <f t="shared" si="6"/>
        <v>11.02</v>
      </c>
      <c r="I8" s="72">
        <f t="shared" si="7"/>
        <v>15.42</v>
      </c>
      <c r="J8" s="73">
        <f t="shared" si="8"/>
        <v>16.599999999999994</v>
      </c>
      <c r="K8" s="66">
        <v>1</v>
      </c>
    </row>
    <row r="9" spans="1:11" ht="13.5">
      <c r="A9" s="74">
        <v>6</v>
      </c>
      <c r="B9" s="75">
        <f t="shared" si="0"/>
        <v>30</v>
      </c>
      <c r="C9" s="75">
        <f t="shared" si="1"/>
        <v>8.420000000000002</v>
      </c>
      <c r="D9" s="76">
        <f t="shared" si="2"/>
        <v>38.42</v>
      </c>
      <c r="E9" s="75">
        <f t="shared" si="3"/>
        <v>4.98</v>
      </c>
      <c r="F9" s="75">
        <f t="shared" si="4"/>
        <v>0.3</v>
      </c>
      <c r="G9" s="75">
        <f t="shared" si="5"/>
        <v>4.8</v>
      </c>
      <c r="H9" s="75">
        <f t="shared" si="6"/>
        <v>13.22</v>
      </c>
      <c r="I9" s="75">
        <f t="shared" si="7"/>
        <v>18.5</v>
      </c>
      <c r="J9" s="76">
        <f t="shared" si="8"/>
        <v>19.92</v>
      </c>
      <c r="K9" s="66">
        <v>2</v>
      </c>
    </row>
    <row r="10" spans="1:11" ht="13.5">
      <c r="A10" s="71">
        <v>7</v>
      </c>
      <c r="B10" s="72">
        <f t="shared" si="0"/>
        <v>35</v>
      </c>
      <c r="C10" s="72">
        <f t="shared" si="1"/>
        <v>9.82</v>
      </c>
      <c r="D10" s="73">
        <f t="shared" si="2"/>
        <v>44.82</v>
      </c>
      <c r="E10" s="72">
        <f t="shared" si="3"/>
        <v>5.81</v>
      </c>
      <c r="F10" s="72">
        <f t="shared" si="4"/>
        <v>0.35</v>
      </c>
      <c r="G10" s="72">
        <f t="shared" si="5"/>
        <v>5.6</v>
      </c>
      <c r="H10" s="72">
        <f t="shared" si="6"/>
        <v>15.42</v>
      </c>
      <c r="I10" s="72">
        <f t="shared" si="7"/>
        <v>21.58</v>
      </c>
      <c r="J10" s="73">
        <f t="shared" si="8"/>
        <v>23.240000000000002</v>
      </c>
      <c r="K10" s="66">
        <v>1</v>
      </c>
    </row>
    <row r="11" spans="1:11" ht="13.5">
      <c r="A11" s="74">
        <v>8</v>
      </c>
      <c r="B11" s="75">
        <f t="shared" si="0"/>
        <v>40</v>
      </c>
      <c r="C11" s="75">
        <f t="shared" si="1"/>
        <v>11.22</v>
      </c>
      <c r="D11" s="76">
        <f t="shared" si="2"/>
        <v>51.22</v>
      </c>
      <c r="E11" s="75">
        <f t="shared" si="3"/>
        <v>6.64</v>
      </c>
      <c r="F11" s="75">
        <f t="shared" si="4"/>
        <v>0.4</v>
      </c>
      <c r="G11" s="75">
        <f t="shared" si="5"/>
        <v>6.4</v>
      </c>
      <c r="H11" s="75">
        <f t="shared" si="6"/>
        <v>17.62</v>
      </c>
      <c r="I11" s="75">
        <f t="shared" si="7"/>
        <v>24.66</v>
      </c>
      <c r="J11" s="76">
        <f t="shared" si="8"/>
        <v>26.56</v>
      </c>
      <c r="K11" s="66">
        <v>2</v>
      </c>
    </row>
    <row r="12" spans="1:11" ht="13.5">
      <c r="A12" s="71">
        <v>9</v>
      </c>
      <c r="B12" s="72">
        <f t="shared" si="0"/>
        <v>45</v>
      </c>
      <c r="C12" s="72">
        <f t="shared" si="1"/>
        <v>12.629999999999999</v>
      </c>
      <c r="D12" s="73">
        <f t="shared" si="2"/>
        <v>57.629999999999995</v>
      </c>
      <c r="E12" s="72">
        <f t="shared" si="3"/>
        <v>7.47</v>
      </c>
      <c r="F12" s="72">
        <f t="shared" si="4"/>
        <v>0.45</v>
      </c>
      <c r="G12" s="72">
        <f t="shared" si="5"/>
        <v>7.2</v>
      </c>
      <c r="H12" s="72">
        <f t="shared" si="6"/>
        <v>19.83</v>
      </c>
      <c r="I12" s="72">
        <f t="shared" si="7"/>
        <v>27.75</v>
      </c>
      <c r="J12" s="73">
        <f t="shared" si="8"/>
        <v>29.879999999999995</v>
      </c>
      <c r="K12" s="66">
        <v>1</v>
      </c>
    </row>
    <row r="13" spans="1:11" ht="13.5">
      <c r="A13" s="74">
        <v>10</v>
      </c>
      <c r="B13" s="75">
        <f t="shared" si="0"/>
        <v>50</v>
      </c>
      <c r="C13" s="75">
        <f t="shared" si="1"/>
        <v>14.030000000000001</v>
      </c>
      <c r="D13" s="76">
        <f t="shared" si="2"/>
        <v>64.03</v>
      </c>
      <c r="E13" s="75">
        <f t="shared" si="3"/>
        <v>8.3</v>
      </c>
      <c r="F13" s="75">
        <f t="shared" si="4"/>
        <v>0.5</v>
      </c>
      <c r="G13" s="75">
        <f t="shared" si="5"/>
        <v>8</v>
      </c>
      <c r="H13" s="75">
        <f t="shared" si="6"/>
        <v>22.03</v>
      </c>
      <c r="I13" s="75">
        <f t="shared" si="7"/>
        <v>30.830000000000002</v>
      </c>
      <c r="J13" s="76">
        <f t="shared" si="8"/>
        <v>33.2</v>
      </c>
      <c r="K13" s="66">
        <v>2</v>
      </c>
    </row>
    <row r="14" spans="1:11" ht="13.5">
      <c r="A14" s="71">
        <v>11</v>
      </c>
      <c r="B14" s="72">
        <f t="shared" si="0"/>
        <v>55</v>
      </c>
      <c r="C14" s="72">
        <f t="shared" si="1"/>
        <v>15.43</v>
      </c>
      <c r="D14" s="73">
        <f t="shared" si="2"/>
        <v>70.43</v>
      </c>
      <c r="E14" s="72">
        <f t="shared" si="3"/>
        <v>9.13</v>
      </c>
      <c r="F14" s="72">
        <f t="shared" si="4"/>
        <v>0.55</v>
      </c>
      <c r="G14" s="72">
        <f t="shared" si="5"/>
        <v>8.8</v>
      </c>
      <c r="H14" s="72">
        <f t="shared" si="6"/>
        <v>24.23</v>
      </c>
      <c r="I14" s="72">
        <f t="shared" si="7"/>
        <v>33.910000000000004</v>
      </c>
      <c r="J14" s="73">
        <f t="shared" si="8"/>
        <v>36.52</v>
      </c>
      <c r="K14" s="66">
        <v>1</v>
      </c>
    </row>
    <row r="15" spans="1:11" ht="13.5">
      <c r="A15" s="74">
        <v>12</v>
      </c>
      <c r="B15" s="75">
        <f t="shared" si="0"/>
        <v>60</v>
      </c>
      <c r="C15" s="75">
        <f t="shared" si="1"/>
        <v>16.840000000000003</v>
      </c>
      <c r="D15" s="76">
        <f t="shared" si="2"/>
        <v>76.84</v>
      </c>
      <c r="E15" s="75">
        <f t="shared" si="3"/>
        <v>9.96</v>
      </c>
      <c r="F15" s="75">
        <f t="shared" si="4"/>
        <v>0.6</v>
      </c>
      <c r="G15" s="75">
        <f t="shared" si="5"/>
        <v>9.6</v>
      </c>
      <c r="H15" s="75">
        <f t="shared" si="6"/>
        <v>26.44</v>
      </c>
      <c r="I15" s="75">
        <f t="shared" si="7"/>
        <v>37</v>
      </c>
      <c r="J15" s="76">
        <f t="shared" si="8"/>
        <v>39.84</v>
      </c>
      <c r="K15" s="66">
        <v>2</v>
      </c>
    </row>
    <row r="16" spans="1:11" ht="13.5">
      <c r="A16" s="71">
        <v>13</v>
      </c>
      <c r="B16" s="72">
        <f t="shared" si="0"/>
        <v>65</v>
      </c>
      <c r="C16" s="72">
        <f t="shared" si="1"/>
        <v>18.240000000000002</v>
      </c>
      <c r="D16" s="73">
        <f t="shared" si="2"/>
        <v>83.24000000000001</v>
      </c>
      <c r="E16" s="72">
        <f t="shared" si="3"/>
        <v>10.79</v>
      </c>
      <c r="F16" s="72">
        <f t="shared" si="4"/>
        <v>0.65</v>
      </c>
      <c r="G16" s="72">
        <f t="shared" si="5"/>
        <v>10.4</v>
      </c>
      <c r="H16" s="72">
        <f t="shared" si="6"/>
        <v>28.64</v>
      </c>
      <c r="I16" s="72">
        <f t="shared" si="7"/>
        <v>40.08</v>
      </c>
      <c r="J16" s="73">
        <f t="shared" si="8"/>
        <v>43.16000000000001</v>
      </c>
      <c r="K16" s="66">
        <v>1</v>
      </c>
    </row>
    <row r="17" spans="1:11" ht="13.5">
      <c r="A17" s="74">
        <v>14</v>
      </c>
      <c r="B17" s="75">
        <f t="shared" si="0"/>
        <v>70</v>
      </c>
      <c r="C17" s="75">
        <f t="shared" si="1"/>
        <v>19.64</v>
      </c>
      <c r="D17" s="76">
        <f t="shared" si="2"/>
        <v>89.64</v>
      </c>
      <c r="E17" s="75">
        <f t="shared" si="3"/>
        <v>11.62</v>
      </c>
      <c r="F17" s="75">
        <f t="shared" si="4"/>
        <v>0.7</v>
      </c>
      <c r="G17" s="75">
        <f t="shared" si="5"/>
        <v>11.2</v>
      </c>
      <c r="H17" s="75">
        <f t="shared" si="6"/>
        <v>30.84</v>
      </c>
      <c r="I17" s="75">
        <f t="shared" si="7"/>
        <v>43.16</v>
      </c>
      <c r="J17" s="76">
        <f t="shared" si="8"/>
        <v>46.480000000000004</v>
      </c>
      <c r="K17" s="66">
        <v>2</v>
      </c>
    </row>
    <row r="18" spans="1:11" ht="13.5">
      <c r="A18" s="71">
        <v>15</v>
      </c>
      <c r="B18" s="72">
        <f t="shared" si="0"/>
        <v>75</v>
      </c>
      <c r="C18" s="72">
        <f t="shared" si="1"/>
        <v>21.049999999999997</v>
      </c>
      <c r="D18" s="73">
        <f t="shared" si="2"/>
        <v>96.05</v>
      </c>
      <c r="E18" s="72">
        <f t="shared" si="3"/>
        <v>12.45</v>
      </c>
      <c r="F18" s="72">
        <f t="shared" si="4"/>
        <v>0.75</v>
      </c>
      <c r="G18" s="72">
        <f t="shared" si="5"/>
        <v>12</v>
      </c>
      <c r="H18" s="72">
        <f t="shared" si="6"/>
        <v>33.05</v>
      </c>
      <c r="I18" s="72">
        <f t="shared" si="7"/>
        <v>46.25</v>
      </c>
      <c r="J18" s="73">
        <f t="shared" si="8"/>
        <v>49.8</v>
      </c>
      <c r="K18" s="66">
        <v>1</v>
      </c>
    </row>
    <row r="19" spans="1:11" ht="13.5">
      <c r="A19" s="74">
        <v>16</v>
      </c>
      <c r="B19" s="75">
        <f t="shared" si="0"/>
        <v>80</v>
      </c>
      <c r="C19" s="75">
        <f t="shared" si="1"/>
        <v>22.45</v>
      </c>
      <c r="D19" s="76">
        <f t="shared" si="2"/>
        <v>102.45</v>
      </c>
      <c r="E19" s="75">
        <f t="shared" si="3"/>
        <v>13.28</v>
      </c>
      <c r="F19" s="75">
        <f t="shared" si="4"/>
        <v>0.8</v>
      </c>
      <c r="G19" s="75">
        <f t="shared" si="5"/>
        <v>12.8</v>
      </c>
      <c r="H19" s="75">
        <f t="shared" si="6"/>
        <v>35.25</v>
      </c>
      <c r="I19" s="75">
        <f t="shared" si="7"/>
        <v>49.33</v>
      </c>
      <c r="J19" s="76">
        <f t="shared" si="8"/>
        <v>53.120000000000005</v>
      </c>
      <c r="K19" s="66">
        <v>2</v>
      </c>
    </row>
    <row r="20" spans="1:11" ht="13.5">
      <c r="A20" s="71">
        <v>17</v>
      </c>
      <c r="B20" s="72">
        <f t="shared" si="0"/>
        <v>85</v>
      </c>
      <c r="C20" s="72">
        <f t="shared" si="1"/>
        <v>23.85</v>
      </c>
      <c r="D20" s="73">
        <f t="shared" si="2"/>
        <v>108.85</v>
      </c>
      <c r="E20" s="72">
        <f t="shared" si="3"/>
        <v>14.11</v>
      </c>
      <c r="F20" s="72">
        <f t="shared" si="4"/>
        <v>0.85</v>
      </c>
      <c r="G20" s="72">
        <f t="shared" si="5"/>
        <v>13.6</v>
      </c>
      <c r="H20" s="72">
        <f t="shared" si="6"/>
        <v>37.45</v>
      </c>
      <c r="I20" s="72">
        <f t="shared" si="7"/>
        <v>52.410000000000004</v>
      </c>
      <c r="J20" s="73">
        <f t="shared" si="8"/>
        <v>56.43999999999999</v>
      </c>
      <c r="K20" s="66">
        <v>1</v>
      </c>
    </row>
    <row r="21" spans="1:11" ht="13.5">
      <c r="A21" s="74">
        <v>18</v>
      </c>
      <c r="B21" s="75">
        <f t="shared" si="0"/>
        <v>90</v>
      </c>
      <c r="C21" s="75">
        <f t="shared" si="1"/>
        <v>25.25</v>
      </c>
      <c r="D21" s="76">
        <f t="shared" si="2"/>
        <v>115.25</v>
      </c>
      <c r="E21" s="75">
        <f t="shared" si="3"/>
        <v>14.94</v>
      </c>
      <c r="F21" s="75">
        <f t="shared" si="4"/>
        <v>0.9</v>
      </c>
      <c r="G21" s="75">
        <f t="shared" si="5"/>
        <v>14.4</v>
      </c>
      <c r="H21" s="75">
        <f t="shared" si="6"/>
        <v>39.65</v>
      </c>
      <c r="I21" s="75">
        <f t="shared" si="7"/>
        <v>55.489999999999995</v>
      </c>
      <c r="J21" s="76">
        <f t="shared" si="8"/>
        <v>59.760000000000005</v>
      </c>
      <c r="K21" s="66">
        <v>2</v>
      </c>
    </row>
    <row r="22" spans="1:11" ht="13.5">
      <c r="A22" s="71">
        <v>19</v>
      </c>
      <c r="B22" s="72">
        <f t="shared" si="0"/>
        <v>95</v>
      </c>
      <c r="C22" s="72">
        <f t="shared" si="1"/>
        <v>26.66</v>
      </c>
      <c r="D22" s="73">
        <f t="shared" si="2"/>
        <v>121.66</v>
      </c>
      <c r="E22" s="72">
        <f t="shared" si="3"/>
        <v>15.77</v>
      </c>
      <c r="F22" s="72">
        <f t="shared" si="4"/>
        <v>0.95</v>
      </c>
      <c r="G22" s="72">
        <f t="shared" si="5"/>
        <v>15.2</v>
      </c>
      <c r="H22" s="72">
        <f t="shared" si="6"/>
        <v>41.86</v>
      </c>
      <c r="I22" s="72">
        <f t="shared" si="7"/>
        <v>58.58</v>
      </c>
      <c r="J22" s="73">
        <f t="shared" si="8"/>
        <v>63.08</v>
      </c>
      <c r="K22" s="66">
        <v>1</v>
      </c>
    </row>
    <row r="23" spans="1:11" ht="13.5">
      <c r="A23" s="74">
        <v>20</v>
      </c>
      <c r="B23" s="75">
        <f t="shared" si="0"/>
        <v>100</v>
      </c>
      <c r="C23" s="75">
        <f t="shared" si="1"/>
        <v>28.060000000000002</v>
      </c>
      <c r="D23" s="76">
        <f t="shared" si="2"/>
        <v>128.06</v>
      </c>
      <c r="E23" s="75">
        <f t="shared" si="3"/>
        <v>16.6</v>
      </c>
      <c r="F23" s="75">
        <f t="shared" si="4"/>
        <v>1</v>
      </c>
      <c r="G23" s="75">
        <f t="shared" si="5"/>
        <v>16</v>
      </c>
      <c r="H23" s="75">
        <f t="shared" si="6"/>
        <v>44.06</v>
      </c>
      <c r="I23" s="75">
        <f t="shared" si="7"/>
        <v>61.660000000000004</v>
      </c>
      <c r="J23" s="76">
        <f t="shared" si="8"/>
        <v>66.4</v>
      </c>
      <c r="K23" s="66">
        <v>2</v>
      </c>
    </row>
    <row r="24" spans="1:11" ht="13.5">
      <c r="A24" s="71">
        <v>21</v>
      </c>
      <c r="B24" s="72">
        <f t="shared" si="0"/>
        <v>105</v>
      </c>
      <c r="C24" s="72">
        <f t="shared" si="1"/>
        <v>29.459999999999997</v>
      </c>
      <c r="D24" s="73">
        <f t="shared" si="2"/>
        <v>134.46</v>
      </c>
      <c r="E24" s="72">
        <f t="shared" si="3"/>
        <v>17.43</v>
      </c>
      <c r="F24" s="72">
        <f t="shared" si="4"/>
        <v>1.05</v>
      </c>
      <c r="G24" s="72">
        <f t="shared" si="5"/>
        <v>16.8</v>
      </c>
      <c r="H24" s="72">
        <f t="shared" si="6"/>
        <v>46.26</v>
      </c>
      <c r="I24" s="72">
        <f t="shared" si="7"/>
        <v>64.74</v>
      </c>
      <c r="J24" s="73">
        <f t="shared" si="8"/>
        <v>69.72000000000001</v>
      </c>
      <c r="K24" s="66">
        <v>1</v>
      </c>
    </row>
    <row r="25" spans="1:11" ht="13.5">
      <c r="A25" s="74">
        <v>22</v>
      </c>
      <c r="B25" s="75">
        <f t="shared" si="0"/>
        <v>110</v>
      </c>
      <c r="C25" s="75">
        <f t="shared" si="1"/>
        <v>30.869999999999997</v>
      </c>
      <c r="D25" s="76">
        <f t="shared" si="2"/>
        <v>140.87</v>
      </c>
      <c r="E25" s="75">
        <f t="shared" si="3"/>
        <v>18.26</v>
      </c>
      <c r="F25" s="75">
        <f t="shared" si="4"/>
        <v>1.1</v>
      </c>
      <c r="G25" s="75">
        <f t="shared" si="5"/>
        <v>17.6</v>
      </c>
      <c r="H25" s="75">
        <f t="shared" si="6"/>
        <v>48.47</v>
      </c>
      <c r="I25" s="75">
        <f t="shared" si="7"/>
        <v>67.83</v>
      </c>
      <c r="J25" s="76">
        <f t="shared" si="8"/>
        <v>73.04</v>
      </c>
      <c r="K25" s="66">
        <v>2</v>
      </c>
    </row>
    <row r="26" spans="1:11" ht="13.5">
      <c r="A26" s="71">
        <v>23</v>
      </c>
      <c r="B26" s="72">
        <f t="shared" si="0"/>
        <v>115</v>
      </c>
      <c r="C26" s="72">
        <f t="shared" si="1"/>
        <v>32.27</v>
      </c>
      <c r="D26" s="73">
        <f t="shared" si="2"/>
        <v>147.27</v>
      </c>
      <c r="E26" s="72">
        <f t="shared" si="3"/>
        <v>19.09</v>
      </c>
      <c r="F26" s="72">
        <f t="shared" si="4"/>
        <v>1.15</v>
      </c>
      <c r="G26" s="72">
        <f t="shared" si="5"/>
        <v>18.4</v>
      </c>
      <c r="H26" s="72">
        <f t="shared" si="6"/>
        <v>50.67</v>
      </c>
      <c r="I26" s="72">
        <f t="shared" si="7"/>
        <v>70.91</v>
      </c>
      <c r="J26" s="73">
        <f t="shared" si="8"/>
        <v>76.36000000000001</v>
      </c>
      <c r="K26" s="66">
        <v>1</v>
      </c>
    </row>
    <row r="27" spans="1:11" ht="13.5">
      <c r="A27" s="74">
        <v>24</v>
      </c>
      <c r="B27" s="75">
        <f t="shared" si="0"/>
        <v>120</v>
      </c>
      <c r="C27" s="75">
        <f t="shared" si="1"/>
        <v>33.67</v>
      </c>
      <c r="D27" s="76">
        <f t="shared" si="2"/>
        <v>153.67000000000002</v>
      </c>
      <c r="E27" s="75">
        <f t="shared" si="3"/>
        <v>19.92</v>
      </c>
      <c r="F27" s="75">
        <f t="shared" si="4"/>
        <v>1.2</v>
      </c>
      <c r="G27" s="75">
        <f t="shared" si="5"/>
        <v>19.2</v>
      </c>
      <c r="H27" s="75">
        <f t="shared" si="6"/>
        <v>52.87</v>
      </c>
      <c r="I27" s="75">
        <f t="shared" si="7"/>
        <v>73.99</v>
      </c>
      <c r="J27" s="76">
        <f t="shared" si="8"/>
        <v>79.68000000000002</v>
      </c>
      <c r="K27" s="66">
        <v>2</v>
      </c>
    </row>
    <row r="28" spans="1:11" ht="13.5">
      <c r="A28" s="71">
        <v>25</v>
      </c>
      <c r="B28" s="72">
        <f t="shared" si="0"/>
        <v>125</v>
      </c>
      <c r="C28" s="72">
        <f t="shared" si="1"/>
        <v>35.08</v>
      </c>
      <c r="D28" s="73">
        <f t="shared" si="2"/>
        <v>160.07999999999998</v>
      </c>
      <c r="E28" s="72">
        <f t="shared" si="3"/>
        <v>20.75</v>
      </c>
      <c r="F28" s="72">
        <f t="shared" si="4"/>
        <v>1.25</v>
      </c>
      <c r="G28" s="72">
        <f t="shared" si="5"/>
        <v>20</v>
      </c>
      <c r="H28" s="72">
        <f t="shared" si="6"/>
        <v>55.08</v>
      </c>
      <c r="I28" s="72">
        <f t="shared" si="7"/>
        <v>77.08</v>
      </c>
      <c r="J28" s="73">
        <f t="shared" si="8"/>
        <v>82.99999999999999</v>
      </c>
      <c r="K28" s="66">
        <v>1</v>
      </c>
    </row>
    <row r="29" spans="1:11" ht="13.5">
      <c r="A29" s="74">
        <v>26</v>
      </c>
      <c r="B29" s="75">
        <f t="shared" si="0"/>
        <v>130</v>
      </c>
      <c r="C29" s="75">
        <f t="shared" si="1"/>
        <v>36.480000000000004</v>
      </c>
      <c r="D29" s="76">
        <f t="shared" si="2"/>
        <v>166.48000000000002</v>
      </c>
      <c r="E29" s="75">
        <f t="shared" si="3"/>
        <v>21.58</v>
      </c>
      <c r="F29" s="75">
        <f t="shared" si="4"/>
        <v>1.3</v>
      </c>
      <c r="G29" s="75">
        <f t="shared" si="5"/>
        <v>20.8</v>
      </c>
      <c r="H29" s="75">
        <f t="shared" si="6"/>
        <v>57.28</v>
      </c>
      <c r="I29" s="75">
        <f t="shared" si="7"/>
        <v>80.16</v>
      </c>
      <c r="J29" s="76">
        <f t="shared" si="8"/>
        <v>86.32000000000002</v>
      </c>
      <c r="K29" s="66">
        <v>2</v>
      </c>
    </row>
    <row r="30" spans="1:11" ht="13.5">
      <c r="A30" s="71">
        <v>27</v>
      </c>
      <c r="B30" s="72">
        <f t="shared" si="0"/>
        <v>135</v>
      </c>
      <c r="C30" s="72">
        <f t="shared" si="1"/>
        <v>37.879999999999995</v>
      </c>
      <c r="D30" s="73">
        <f t="shared" si="2"/>
        <v>172.88</v>
      </c>
      <c r="E30" s="72">
        <f t="shared" si="3"/>
        <v>22.41</v>
      </c>
      <c r="F30" s="72">
        <f t="shared" si="4"/>
        <v>1.35</v>
      </c>
      <c r="G30" s="72">
        <f t="shared" si="5"/>
        <v>21.6</v>
      </c>
      <c r="H30" s="72">
        <f t="shared" si="6"/>
        <v>59.48</v>
      </c>
      <c r="I30" s="72">
        <f t="shared" si="7"/>
        <v>83.24</v>
      </c>
      <c r="J30" s="73">
        <f t="shared" si="8"/>
        <v>89.64</v>
      </c>
      <c r="K30" s="66">
        <v>1</v>
      </c>
    </row>
    <row r="31" spans="1:11" ht="13.5">
      <c r="A31" s="74">
        <v>28</v>
      </c>
      <c r="B31" s="75">
        <f t="shared" si="0"/>
        <v>140</v>
      </c>
      <c r="C31" s="75">
        <f t="shared" si="1"/>
        <v>39.28</v>
      </c>
      <c r="D31" s="76">
        <f t="shared" si="2"/>
        <v>179.28</v>
      </c>
      <c r="E31" s="75">
        <f t="shared" si="3"/>
        <v>23.24</v>
      </c>
      <c r="F31" s="75">
        <f t="shared" si="4"/>
        <v>1.4</v>
      </c>
      <c r="G31" s="75">
        <f t="shared" si="5"/>
        <v>22.4</v>
      </c>
      <c r="H31" s="75">
        <f t="shared" si="6"/>
        <v>61.68</v>
      </c>
      <c r="I31" s="75">
        <f t="shared" si="7"/>
        <v>86.32</v>
      </c>
      <c r="J31" s="76">
        <f t="shared" si="8"/>
        <v>92.96000000000001</v>
      </c>
      <c r="K31" s="66">
        <v>2</v>
      </c>
    </row>
    <row r="32" spans="1:11" ht="13.5">
      <c r="A32" s="71">
        <v>29</v>
      </c>
      <c r="B32" s="72">
        <f t="shared" si="0"/>
        <v>145</v>
      </c>
      <c r="C32" s="72">
        <f t="shared" si="1"/>
        <v>40.69</v>
      </c>
      <c r="D32" s="73">
        <f t="shared" si="2"/>
        <v>185.69</v>
      </c>
      <c r="E32" s="72">
        <f t="shared" si="3"/>
        <v>24.07</v>
      </c>
      <c r="F32" s="72">
        <f t="shared" si="4"/>
        <v>1.45</v>
      </c>
      <c r="G32" s="72">
        <f t="shared" si="5"/>
        <v>23.2</v>
      </c>
      <c r="H32" s="72">
        <f t="shared" si="6"/>
        <v>63.89</v>
      </c>
      <c r="I32" s="72">
        <f t="shared" si="7"/>
        <v>89.41</v>
      </c>
      <c r="J32" s="73">
        <f t="shared" si="8"/>
        <v>96.28</v>
      </c>
      <c r="K32" s="66">
        <v>1</v>
      </c>
    </row>
    <row r="33" spans="1:11" ht="13.5">
      <c r="A33" s="74">
        <v>30</v>
      </c>
      <c r="B33" s="75">
        <f t="shared" si="0"/>
        <v>150</v>
      </c>
      <c r="C33" s="75">
        <f t="shared" si="1"/>
        <v>42.09</v>
      </c>
      <c r="D33" s="76">
        <f t="shared" si="2"/>
        <v>192.09</v>
      </c>
      <c r="E33" s="75">
        <f t="shared" si="3"/>
        <v>24.9</v>
      </c>
      <c r="F33" s="75">
        <f t="shared" si="4"/>
        <v>1.5</v>
      </c>
      <c r="G33" s="75">
        <f t="shared" si="5"/>
        <v>24</v>
      </c>
      <c r="H33" s="75">
        <f t="shared" si="6"/>
        <v>66.09</v>
      </c>
      <c r="I33" s="75">
        <f t="shared" si="7"/>
        <v>92.49000000000001</v>
      </c>
      <c r="J33" s="76">
        <f t="shared" si="8"/>
        <v>99.6</v>
      </c>
      <c r="K33" s="66">
        <v>2</v>
      </c>
    </row>
    <row r="34" spans="1:11" ht="13.5">
      <c r="A34" s="71">
        <v>31</v>
      </c>
      <c r="B34" s="72">
        <f t="shared" si="0"/>
        <v>155</v>
      </c>
      <c r="C34" s="72">
        <f t="shared" si="1"/>
        <v>43.49000000000001</v>
      </c>
      <c r="D34" s="73">
        <f t="shared" si="2"/>
        <v>198.49</v>
      </c>
      <c r="E34" s="72">
        <f t="shared" si="3"/>
        <v>25.73</v>
      </c>
      <c r="F34" s="72">
        <f t="shared" si="4"/>
        <v>1.55</v>
      </c>
      <c r="G34" s="72">
        <f t="shared" si="5"/>
        <v>24.8</v>
      </c>
      <c r="H34" s="72">
        <f t="shared" si="6"/>
        <v>68.29</v>
      </c>
      <c r="I34" s="72">
        <f t="shared" si="7"/>
        <v>95.57000000000001</v>
      </c>
      <c r="J34" s="73">
        <f t="shared" si="8"/>
        <v>102.92</v>
      </c>
      <c r="K34" s="66">
        <v>1</v>
      </c>
    </row>
    <row r="35" spans="1:11" ht="13.5">
      <c r="A35" s="74">
        <v>32</v>
      </c>
      <c r="B35" s="75">
        <f t="shared" si="0"/>
        <v>160</v>
      </c>
      <c r="C35" s="75">
        <f t="shared" si="1"/>
        <v>44.9</v>
      </c>
      <c r="D35" s="76">
        <f t="shared" si="2"/>
        <v>204.9</v>
      </c>
      <c r="E35" s="75">
        <f t="shared" si="3"/>
        <v>26.56</v>
      </c>
      <c r="F35" s="75">
        <f t="shared" si="4"/>
        <v>1.6</v>
      </c>
      <c r="G35" s="75">
        <f t="shared" si="5"/>
        <v>25.6</v>
      </c>
      <c r="H35" s="75">
        <f t="shared" si="6"/>
        <v>70.5</v>
      </c>
      <c r="I35" s="75">
        <f t="shared" si="7"/>
        <v>98.66</v>
      </c>
      <c r="J35" s="76">
        <f t="shared" si="8"/>
        <v>106.24000000000001</v>
      </c>
      <c r="K35" s="66">
        <v>2</v>
      </c>
    </row>
    <row r="36" spans="1:11" ht="13.5">
      <c r="A36" s="71">
        <v>33</v>
      </c>
      <c r="B36" s="72">
        <f aca="true" t="shared" si="9" ref="B36:B67">+A36*$J$2</f>
        <v>165</v>
      </c>
      <c r="C36" s="72">
        <f t="shared" si="1"/>
        <v>46.300000000000004</v>
      </c>
      <c r="D36" s="73">
        <f t="shared" si="2"/>
        <v>211.3</v>
      </c>
      <c r="E36" s="72">
        <f t="shared" si="3"/>
        <v>27.39</v>
      </c>
      <c r="F36" s="72">
        <f t="shared" si="4"/>
        <v>1.65</v>
      </c>
      <c r="G36" s="72">
        <f t="shared" si="5"/>
        <v>26.4</v>
      </c>
      <c r="H36" s="72">
        <f t="shared" si="6"/>
        <v>72.7</v>
      </c>
      <c r="I36" s="72">
        <f t="shared" si="7"/>
        <v>101.74000000000001</v>
      </c>
      <c r="J36" s="73">
        <f t="shared" si="8"/>
        <v>109.56</v>
      </c>
      <c r="K36" s="66">
        <v>1</v>
      </c>
    </row>
    <row r="37" spans="1:11" ht="13.5">
      <c r="A37" s="74">
        <v>34</v>
      </c>
      <c r="B37" s="75">
        <f t="shared" si="9"/>
        <v>170</v>
      </c>
      <c r="C37" s="75">
        <f t="shared" si="1"/>
        <v>47.7</v>
      </c>
      <c r="D37" s="76">
        <f t="shared" si="2"/>
        <v>217.7</v>
      </c>
      <c r="E37" s="75">
        <f t="shared" si="3"/>
        <v>28.22</v>
      </c>
      <c r="F37" s="75">
        <f t="shared" si="4"/>
        <v>1.7</v>
      </c>
      <c r="G37" s="75">
        <f t="shared" si="5"/>
        <v>27.2</v>
      </c>
      <c r="H37" s="75">
        <f t="shared" si="6"/>
        <v>74.9</v>
      </c>
      <c r="I37" s="75">
        <f t="shared" si="7"/>
        <v>104.82000000000001</v>
      </c>
      <c r="J37" s="76">
        <f t="shared" si="8"/>
        <v>112.87999999999998</v>
      </c>
      <c r="K37" s="66">
        <v>2</v>
      </c>
    </row>
    <row r="38" spans="1:11" ht="13.5">
      <c r="A38" s="71">
        <v>35</v>
      </c>
      <c r="B38" s="72">
        <f t="shared" si="9"/>
        <v>175</v>
      </c>
      <c r="C38" s="72">
        <f t="shared" si="1"/>
        <v>49.11</v>
      </c>
      <c r="D38" s="73">
        <f t="shared" si="2"/>
        <v>224.11</v>
      </c>
      <c r="E38" s="72">
        <f t="shared" si="3"/>
        <v>29.05</v>
      </c>
      <c r="F38" s="72">
        <f t="shared" si="4"/>
        <v>1.75</v>
      </c>
      <c r="G38" s="72">
        <f t="shared" si="5"/>
        <v>28</v>
      </c>
      <c r="H38" s="72">
        <f t="shared" si="6"/>
        <v>77.11</v>
      </c>
      <c r="I38" s="72">
        <f t="shared" si="7"/>
        <v>107.91</v>
      </c>
      <c r="J38" s="73">
        <f t="shared" si="8"/>
        <v>116.20000000000002</v>
      </c>
      <c r="K38" s="66">
        <v>1</v>
      </c>
    </row>
    <row r="39" spans="1:11" ht="13.5">
      <c r="A39" s="74">
        <v>36</v>
      </c>
      <c r="B39" s="75">
        <f t="shared" si="9"/>
        <v>180</v>
      </c>
      <c r="C39" s="75">
        <f t="shared" si="1"/>
        <v>50.510000000000005</v>
      </c>
      <c r="D39" s="76">
        <f t="shared" si="2"/>
        <v>230.51</v>
      </c>
      <c r="E39" s="75">
        <f t="shared" si="3"/>
        <v>29.88</v>
      </c>
      <c r="F39" s="75">
        <f t="shared" si="4"/>
        <v>1.8</v>
      </c>
      <c r="G39" s="75">
        <f t="shared" si="5"/>
        <v>28.8</v>
      </c>
      <c r="H39" s="75">
        <f t="shared" si="6"/>
        <v>79.31</v>
      </c>
      <c r="I39" s="75">
        <f t="shared" si="7"/>
        <v>110.99000000000001</v>
      </c>
      <c r="J39" s="76">
        <f t="shared" si="8"/>
        <v>119.51999999999998</v>
      </c>
      <c r="K39" s="66">
        <v>2</v>
      </c>
    </row>
    <row r="40" spans="1:11" ht="13.5">
      <c r="A40" s="71">
        <v>37</v>
      </c>
      <c r="B40" s="72">
        <f t="shared" si="9"/>
        <v>185</v>
      </c>
      <c r="C40" s="72">
        <f t="shared" si="1"/>
        <v>51.910000000000004</v>
      </c>
      <c r="D40" s="73">
        <f t="shared" si="2"/>
        <v>236.91</v>
      </c>
      <c r="E40" s="72">
        <f t="shared" si="3"/>
        <v>30.71</v>
      </c>
      <c r="F40" s="72">
        <f t="shared" si="4"/>
        <v>1.85</v>
      </c>
      <c r="G40" s="72">
        <f t="shared" si="5"/>
        <v>29.6</v>
      </c>
      <c r="H40" s="72">
        <f t="shared" si="6"/>
        <v>81.51</v>
      </c>
      <c r="I40" s="72">
        <f t="shared" si="7"/>
        <v>114.07000000000001</v>
      </c>
      <c r="J40" s="73">
        <f t="shared" si="8"/>
        <v>122.83999999999999</v>
      </c>
      <c r="K40" s="66">
        <v>1</v>
      </c>
    </row>
    <row r="41" spans="1:11" ht="13.5">
      <c r="A41" s="74">
        <v>38</v>
      </c>
      <c r="B41" s="75">
        <f t="shared" si="9"/>
        <v>190</v>
      </c>
      <c r="C41" s="75">
        <f t="shared" si="1"/>
        <v>53.309999999999995</v>
      </c>
      <c r="D41" s="76">
        <f t="shared" si="2"/>
        <v>243.31</v>
      </c>
      <c r="E41" s="75">
        <f t="shared" si="3"/>
        <v>31.54</v>
      </c>
      <c r="F41" s="75">
        <f t="shared" si="4"/>
        <v>1.9</v>
      </c>
      <c r="G41" s="75">
        <f t="shared" si="5"/>
        <v>30.4</v>
      </c>
      <c r="H41" s="75">
        <f t="shared" si="6"/>
        <v>83.71</v>
      </c>
      <c r="I41" s="75">
        <f t="shared" si="7"/>
        <v>117.14999999999999</v>
      </c>
      <c r="J41" s="76">
        <f t="shared" si="8"/>
        <v>126.16000000000001</v>
      </c>
      <c r="K41" s="66">
        <v>2</v>
      </c>
    </row>
    <row r="42" spans="1:11" ht="13.5">
      <c r="A42" s="71">
        <v>39</v>
      </c>
      <c r="B42" s="72">
        <f t="shared" si="9"/>
        <v>195</v>
      </c>
      <c r="C42" s="72">
        <f t="shared" si="1"/>
        <v>54.72</v>
      </c>
      <c r="D42" s="73">
        <f t="shared" si="2"/>
        <v>249.72</v>
      </c>
      <c r="E42" s="72">
        <f t="shared" si="3"/>
        <v>32.37</v>
      </c>
      <c r="F42" s="72">
        <f t="shared" si="4"/>
        <v>1.95</v>
      </c>
      <c r="G42" s="72">
        <f t="shared" si="5"/>
        <v>31.2</v>
      </c>
      <c r="H42" s="72">
        <f t="shared" si="6"/>
        <v>85.92</v>
      </c>
      <c r="I42" s="72">
        <f t="shared" si="7"/>
        <v>120.24000000000001</v>
      </c>
      <c r="J42" s="73">
        <f t="shared" si="8"/>
        <v>129.48</v>
      </c>
      <c r="K42" s="66">
        <v>1</v>
      </c>
    </row>
    <row r="43" spans="1:11" ht="13.5">
      <c r="A43" s="74">
        <v>40</v>
      </c>
      <c r="B43" s="75">
        <f t="shared" si="9"/>
        <v>200</v>
      </c>
      <c r="C43" s="75">
        <f t="shared" si="1"/>
        <v>56.120000000000005</v>
      </c>
      <c r="D43" s="76">
        <f t="shared" si="2"/>
        <v>256.12</v>
      </c>
      <c r="E43" s="75">
        <f t="shared" si="3"/>
        <v>33.2</v>
      </c>
      <c r="F43" s="75">
        <f t="shared" si="4"/>
        <v>2</v>
      </c>
      <c r="G43" s="75">
        <f t="shared" si="5"/>
        <v>32</v>
      </c>
      <c r="H43" s="75">
        <f t="shared" si="6"/>
        <v>88.12</v>
      </c>
      <c r="I43" s="75">
        <f t="shared" si="7"/>
        <v>123.32000000000001</v>
      </c>
      <c r="J43" s="76">
        <f t="shared" si="8"/>
        <v>132.8</v>
      </c>
      <c r="K43" s="66">
        <v>2</v>
      </c>
    </row>
    <row r="44" spans="1:11" ht="13.5">
      <c r="A44" s="71">
        <v>41</v>
      </c>
      <c r="B44" s="72">
        <f t="shared" si="9"/>
        <v>205</v>
      </c>
      <c r="C44" s="72">
        <f t="shared" si="1"/>
        <v>57.519999999999996</v>
      </c>
      <c r="D44" s="73">
        <f t="shared" si="2"/>
        <v>262.52</v>
      </c>
      <c r="E44" s="72">
        <f t="shared" si="3"/>
        <v>34.03</v>
      </c>
      <c r="F44" s="72">
        <f t="shared" si="4"/>
        <v>2.05</v>
      </c>
      <c r="G44" s="72">
        <f t="shared" si="5"/>
        <v>32.8</v>
      </c>
      <c r="H44" s="72">
        <f t="shared" si="6"/>
        <v>90.32</v>
      </c>
      <c r="I44" s="72">
        <f t="shared" si="7"/>
        <v>126.39999999999999</v>
      </c>
      <c r="J44" s="73">
        <f t="shared" si="8"/>
        <v>136.12</v>
      </c>
      <c r="K44" s="66">
        <v>1</v>
      </c>
    </row>
    <row r="45" spans="1:11" ht="13.5">
      <c r="A45" s="74">
        <v>42</v>
      </c>
      <c r="B45" s="75">
        <f t="shared" si="9"/>
        <v>210</v>
      </c>
      <c r="C45" s="75">
        <f t="shared" si="1"/>
        <v>58.93</v>
      </c>
      <c r="D45" s="76">
        <f t="shared" si="2"/>
        <v>268.93</v>
      </c>
      <c r="E45" s="75">
        <f t="shared" si="3"/>
        <v>34.86</v>
      </c>
      <c r="F45" s="75">
        <f t="shared" si="4"/>
        <v>2.1</v>
      </c>
      <c r="G45" s="75">
        <f t="shared" si="5"/>
        <v>33.6</v>
      </c>
      <c r="H45" s="75">
        <f t="shared" si="6"/>
        <v>92.53</v>
      </c>
      <c r="I45" s="75">
        <f t="shared" si="7"/>
        <v>129.49</v>
      </c>
      <c r="J45" s="76">
        <f t="shared" si="8"/>
        <v>139.44</v>
      </c>
      <c r="K45" s="66">
        <v>2</v>
      </c>
    </row>
    <row r="46" spans="1:11" ht="13.5">
      <c r="A46" s="71">
        <v>43</v>
      </c>
      <c r="B46" s="72">
        <f t="shared" si="9"/>
        <v>215</v>
      </c>
      <c r="C46" s="72">
        <f t="shared" si="1"/>
        <v>60.330000000000005</v>
      </c>
      <c r="D46" s="73">
        <f t="shared" si="2"/>
        <v>275.33</v>
      </c>
      <c r="E46" s="72">
        <f t="shared" si="3"/>
        <v>35.69</v>
      </c>
      <c r="F46" s="72">
        <f t="shared" si="4"/>
        <v>2.15</v>
      </c>
      <c r="G46" s="72">
        <f t="shared" si="5"/>
        <v>34.4</v>
      </c>
      <c r="H46" s="72">
        <f t="shared" si="6"/>
        <v>94.73</v>
      </c>
      <c r="I46" s="72">
        <f t="shared" si="7"/>
        <v>132.57</v>
      </c>
      <c r="J46" s="73">
        <f t="shared" si="8"/>
        <v>142.76</v>
      </c>
      <c r="K46" s="66">
        <v>1</v>
      </c>
    </row>
    <row r="47" spans="1:11" ht="13.5">
      <c r="A47" s="74">
        <v>44</v>
      </c>
      <c r="B47" s="75">
        <f t="shared" si="9"/>
        <v>220</v>
      </c>
      <c r="C47" s="75">
        <f t="shared" si="1"/>
        <v>61.730000000000004</v>
      </c>
      <c r="D47" s="76">
        <f t="shared" si="2"/>
        <v>281.73</v>
      </c>
      <c r="E47" s="75">
        <f t="shared" si="3"/>
        <v>36.52</v>
      </c>
      <c r="F47" s="75">
        <f t="shared" si="4"/>
        <v>2.2</v>
      </c>
      <c r="G47" s="75">
        <f t="shared" si="5"/>
        <v>35.2</v>
      </c>
      <c r="H47" s="75">
        <f t="shared" si="6"/>
        <v>96.93</v>
      </c>
      <c r="I47" s="75">
        <f t="shared" si="7"/>
        <v>135.65</v>
      </c>
      <c r="J47" s="76">
        <f t="shared" si="8"/>
        <v>146.08</v>
      </c>
      <c r="K47" s="66">
        <v>2</v>
      </c>
    </row>
    <row r="48" spans="1:11" ht="13.5">
      <c r="A48" s="71">
        <v>45</v>
      </c>
      <c r="B48" s="72">
        <f t="shared" si="9"/>
        <v>225</v>
      </c>
      <c r="C48" s="72">
        <f t="shared" si="1"/>
        <v>63.14</v>
      </c>
      <c r="D48" s="73">
        <f t="shared" si="2"/>
        <v>288.14</v>
      </c>
      <c r="E48" s="72">
        <f t="shared" si="3"/>
        <v>37.35</v>
      </c>
      <c r="F48" s="72">
        <f t="shared" si="4"/>
        <v>2.25</v>
      </c>
      <c r="G48" s="72">
        <f t="shared" si="5"/>
        <v>36</v>
      </c>
      <c r="H48" s="72">
        <f t="shared" si="6"/>
        <v>99.14</v>
      </c>
      <c r="I48" s="72">
        <f t="shared" si="7"/>
        <v>138.74</v>
      </c>
      <c r="J48" s="73">
        <f t="shared" si="8"/>
        <v>149.39999999999998</v>
      </c>
      <c r="K48" s="66">
        <v>1</v>
      </c>
    </row>
    <row r="49" spans="1:11" ht="13.5">
      <c r="A49" s="74">
        <v>46</v>
      </c>
      <c r="B49" s="75">
        <f t="shared" si="9"/>
        <v>230</v>
      </c>
      <c r="C49" s="75">
        <f t="shared" si="1"/>
        <v>64.54</v>
      </c>
      <c r="D49" s="76">
        <f t="shared" si="2"/>
        <v>294.54</v>
      </c>
      <c r="E49" s="75">
        <f t="shared" si="3"/>
        <v>38.18</v>
      </c>
      <c r="F49" s="75">
        <f t="shared" si="4"/>
        <v>2.3</v>
      </c>
      <c r="G49" s="75">
        <f t="shared" si="5"/>
        <v>36.8</v>
      </c>
      <c r="H49" s="75">
        <f t="shared" si="6"/>
        <v>101.34</v>
      </c>
      <c r="I49" s="75">
        <f t="shared" si="7"/>
        <v>141.82</v>
      </c>
      <c r="J49" s="76">
        <f t="shared" si="8"/>
        <v>152.72000000000003</v>
      </c>
      <c r="K49" s="66">
        <v>2</v>
      </c>
    </row>
    <row r="50" spans="1:11" ht="13.5">
      <c r="A50" s="71">
        <v>47</v>
      </c>
      <c r="B50" s="72">
        <f t="shared" si="9"/>
        <v>235</v>
      </c>
      <c r="C50" s="72">
        <f t="shared" si="1"/>
        <v>65.94</v>
      </c>
      <c r="D50" s="73">
        <f t="shared" si="2"/>
        <v>300.94</v>
      </c>
      <c r="E50" s="72">
        <f t="shared" si="3"/>
        <v>39.01</v>
      </c>
      <c r="F50" s="72">
        <f t="shared" si="4"/>
        <v>2.35</v>
      </c>
      <c r="G50" s="72">
        <f t="shared" si="5"/>
        <v>37.6</v>
      </c>
      <c r="H50" s="72">
        <f t="shared" si="6"/>
        <v>103.54</v>
      </c>
      <c r="I50" s="72">
        <f t="shared" si="7"/>
        <v>144.9</v>
      </c>
      <c r="J50" s="73">
        <f t="shared" si="8"/>
        <v>156.04</v>
      </c>
      <c r="K50" s="66">
        <v>1</v>
      </c>
    </row>
    <row r="51" spans="1:11" ht="13.5">
      <c r="A51" s="74">
        <v>48</v>
      </c>
      <c r="B51" s="75">
        <f t="shared" si="9"/>
        <v>240</v>
      </c>
      <c r="C51" s="75">
        <f t="shared" si="1"/>
        <v>67.34</v>
      </c>
      <c r="D51" s="76">
        <f t="shared" si="2"/>
        <v>307.34000000000003</v>
      </c>
      <c r="E51" s="75">
        <f t="shared" si="3"/>
        <v>39.84</v>
      </c>
      <c r="F51" s="75">
        <f t="shared" si="4"/>
        <v>2.4</v>
      </c>
      <c r="G51" s="75">
        <f t="shared" si="5"/>
        <v>38.4</v>
      </c>
      <c r="H51" s="75">
        <f t="shared" si="6"/>
        <v>105.74</v>
      </c>
      <c r="I51" s="75">
        <f t="shared" si="7"/>
        <v>147.98</v>
      </c>
      <c r="J51" s="76">
        <f t="shared" si="8"/>
        <v>159.36000000000004</v>
      </c>
      <c r="K51" s="66">
        <v>2</v>
      </c>
    </row>
    <row r="52" spans="1:11" ht="13.5">
      <c r="A52" s="71">
        <v>49</v>
      </c>
      <c r="B52" s="72">
        <f t="shared" si="9"/>
        <v>245</v>
      </c>
      <c r="C52" s="72">
        <f t="shared" si="1"/>
        <v>68.75</v>
      </c>
      <c r="D52" s="73">
        <f t="shared" si="2"/>
        <v>313.75</v>
      </c>
      <c r="E52" s="72">
        <f t="shared" si="3"/>
        <v>40.67</v>
      </c>
      <c r="F52" s="72">
        <f t="shared" si="4"/>
        <v>2.45</v>
      </c>
      <c r="G52" s="72">
        <f t="shared" si="5"/>
        <v>39.2</v>
      </c>
      <c r="H52" s="72">
        <f t="shared" si="6"/>
        <v>107.95</v>
      </c>
      <c r="I52" s="72">
        <f t="shared" si="7"/>
        <v>151.07</v>
      </c>
      <c r="J52" s="73">
        <f t="shared" si="8"/>
        <v>162.68</v>
      </c>
      <c r="K52" s="66">
        <v>1</v>
      </c>
    </row>
    <row r="53" spans="1:11" ht="13.5">
      <c r="A53" s="74">
        <v>50</v>
      </c>
      <c r="B53" s="75">
        <f t="shared" si="9"/>
        <v>250</v>
      </c>
      <c r="C53" s="75">
        <f t="shared" si="1"/>
        <v>70.15</v>
      </c>
      <c r="D53" s="76">
        <f t="shared" si="2"/>
        <v>320.15</v>
      </c>
      <c r="E53" s="75">
        <f t="shared" si="3"/>
        <v>41.5</v>
      </c>
      <c r="F53" s="75">
        <f t="shared" si="4"/>
        <v>2.5</v>
      </c>
      <c r="G53" s="75">
        <f t="shared" si="5"/>
        <v>40</v>
      </c>
      <c r="H53" s="75">
        <f t="shared" si="6"/>
        <v>110.15</v>
      </c>
      <c r="I53" s="75">
        <f t="shared" si="7"/>
        <v>154.15</v>
      </c>
      <c r="J53" s="76">
        <f t="shared" si="8"/>
        <v>165.99999999999997</v>
      </c>
      <c r="K53" s="66">
        <v>2</v>
      </c>
    </row>
    <row r="54" spans="1:11" ht="13.5">
      <c r="A54" s="71">
        <v>51</v>
      </c>
      <c r="B54" s="72">
        <f t="shared" si="9"/>
        <v>255</v>
      </c>
      <c r="C54" s="72">
        <f t="shared" si="1"/>
        <v>71.55</v>
      </c>
      <c r="D54" s="73">
        <f t="shared" si="2"/>
        <v>326.55</v>
      </c>
      <c r="E54" s="72">
        <f t="shared" si="3"/>
        <v>42.33</v>
      </c>
      <c r="F54" s="72">
        <f t="shared" si="4"/>
        <v>2.55</v>
      </c>
      <c r="G54" s="72">
        <f t="shared" si="5"/>
        <v>40.8</v>
      </c>
      <c r="H54" s="72">
        <f t="shared" si="6"/>
        <v>112.35</v>
      </c>
      <c r="I54" s="72">
        <f t="shared" si="7"/>
        <v>157.23</v>
      </c>
      <c r="J54" s="73">
        <f t="shared" si="8"/>
        <v>169.32000000000002</v>
      </c>
      <c r="K54" s="66">
        <v>1</v>
      </c>
    </row>
    <row r="55" spans="1:11" ht="13.5">
      <c r="A55" s="74">
        <v>52</v>
      </c>
      <c r="B55" s="75">
        <f t="shared" si="9"/>
        <v>260</v>
      </c>
      <c r="C55" s="75">
        <f t="shared" si="1"/>
        <v>72.96000000000001</v>
      </c>
      <c r="D55" s="76">
        <f t="shared" si="2"/>
        <v>332.96000000000004</v>
      </c>
      <c r="E55" s="75">
        <f t="shared" si="3"/>
        <v>43.16</v>
      </c>
      <c r="F55" s="75">
        <f t="shared" si="4"/>
        <v>2.6</v>
      </c>
      <c r="G55" s="75">
        <f t="shared" si="5"/>
        <v>41.6</v>
      </c>
      <c r="H55" s="75">
        <f t="shared" si="6"/>
        <v>114.56</v>
      </c>
      <c r="I55" s="75">
        <f t="shared" si="7"/>
        <v>160.32</v>
      </c>
      <c r="J55" s="76">
        <f t="shared" si="8"/>
        <v>172.64000000000004</v>
      </c>
      <c r="K55" s="66">
        <v>2</v>
      </c>
    </row>
    <row r="56" spans="1:11" ht="13.5">
      <c r="A56" s="71">
        <v>53</v>
      </c>
      <c r="B56" s="72">
        <f t="shared" si="9"/>
        <v>265</v>
      </c>
      <c r="C56" s="72">
        <f t="shared" si="1"/>
        <v>74.36000000000001</v>
      </c>
      <c r="D56" s="73">
        <f t="shared" si="2"/>
        <v>339.36</v>
      </c>
      <c r="E56" s="72">
        <f t="shared" si="3"/>
        <v>43.99</v>
      </c>
      <c r="F56" s="72">
        <f t="shared" si="4"/>
        <v>2.65</v>
      </c>
      <c r="G56" s="72">
        <f t="shared" si="5"/>
        <v>42.4</v>
      </c>
      <c r="H56" s="72">
        <f t="shared" si="6"/>
        <v>116.76</v>
      </c>
      <c r="I56" s="72">
        <f t="shared" si="7"/>
        <v>163.4</v>
      </c>
      <c r="J56" s="73">
        <f t="shared" si="8"/>
        <v>175.96</v>
      </c>
      <c r="K56" s="66">
        <v>1</v>
      </c>
    </row>
    <row r="57" spans="1:11" ht="13.5">
      <c r="A57" s="74">
        <v>54</v>
      </c>
      <c r="B57" s="75">
        <f t="shared" si="9"/>
        <v>270</v>
      </c>
      <c r="C57" s="75">
        <f t="shared" si="1"/>
        <v>75.75999999999999</v>
      </c>
      <c r="D57" s="76">
        <f t="shared" si="2"/>
        <v>345.76</v>
      </c>
      <c r="E57" s="75">
        <f t="shared" si="3"/>
        <v>44.82</v>
      </c>
      <c r="F57" s="75">
        <f t="shared" si="4"/>
        <v>2.7</v>
      </c>
      <c r="G57" s="75">
        <f t="shared" si="5"/>
        <v>43.2</v>
      </c>
      <c r="H57" s="75">
        <f t="shared" si="6"/>
        <v>118.96</v>
      </c>
      <c r="I57" s="75">
        <f t="shared" si="7"/>
        <v>166.48</v>
      </c>
      <c r="J57" s="76">
        <f t="shared" si="8"/>
        <v>179.28</v>
      </c>
      <c r="K57" s="66">
        <v>2</v>
      </c>
    </row>
    <row r="58" spans="1:11" ht="13.5">
      <c r="A58" s="71">
        <v>55</v>
      </c>
      <c r="B58" s="72">
        <f t="shared" si="9"/>
        <v>275</v>
      </c>
      <c r="C58" s="72">
        <f t="shared" si="1"/>
        <v>77.17</v>
      </c>
      <c r="D58" s="73">
        <f t="shared" si="2"/>
        <v>352.17</v>
      </c>
      <c r="E58" s="72">
        <f t="shared" si="3"/>
        <v>45.65</v>
      </c>
      <c r="F58" s="72">
        <f t="shared" si="4"/>
        <v>2.75</v>
      </c>
      <c r="G58" s="72">
        <f t="shared" si="5"/>
        <v>44</v>
      </c>
      <c r="H58" s="72">
        <f t="shared" si="6"/>
        <v>121.17</v>
      </c>
      <c r="I58" s="72">
        <f t="shared" si="7"/>
        <v>169.57</v>
      </c>
      <c r="J58" s="73">
        <f t="shared" si="8"/>
        <v>182.60000000000002</v>
      </c>
      <c r="K58" s="66">
        <v>1</v>
      </c>
    </row>
    <row r="59" spans="1:11" ht="13.5">
      <c r="A59" s="74">
        <v>56</v>
      </c>
      <c r="B59" s="75">
        <f t="shared" si="9"/>
        <v>280</v>
      </c>
      <c r="C59" s="75">
        <f t="shared" si="1"/>
        <v>78.57000000000001</v>
      </c>
      <c r="D59" s="76">
        <f t="shared" si="2"/>
        <v>358.57</v>
      </c>
      <c r="E59" s="75">
        <f t="shared" si="3"/>
        <v>46.48</v>
      </c>
      <c r="F59" s="75">
        <f t="shared" si="4"/>
        <v>2.8</v>
      </c>
      <c r="G59" s="75">
        <f t="shared" si="5"/>
        <v>44.8</v>
      </c>
      <c r="H59" s="75">
        <f t="shared" si="6"/>
        <v>123.37</v>
      </c>
      <c r="I59" s="75">
        <f t="shared" si="7"/>
        <v>172.65</v>
      </c>
      <c r="J59" s="76">
        <f t="shared" si="8"/>
        <v>185.92</v>
      </c>
      <c r="K59" s="66">
        <v>2</v>
      </c>
    </row>
    <row r="60" spans="1:11" ht="13.5">
      <c r="A60" s="71">
        <v>57</v>
      </c>
      <c r="B60" s="72">
        <f t="shared" si="9"/>
        <v>285</v>
      </c>
      <c r="C60" s="72">
        <f t="shared" si="1"/>
        <v>79.97</v>
      </c>
      <c r="D60" s="73">
        <f t="shared" si="2"/>
        <v>364.97</v>
      </c>
      <c r="E60" s="72">
        <f t="shared" si="3"/>
        <v>47.31</v>
      </c>
      <c r="F60" s="72">
        <f t="shared" si="4"/>
        <v>2.85</v>
      </c>
      <c r="G60" s="72">
        <f t="shared" si="5"/>
        <v>45.6</v>
      </c>
      <c r="H60" s="72">
        <f t="shared" si="6"/>
        <v>125.57</v>
      </c>
      <c r="I60" s="72">
        <f t="shared" si="7"/>
        <v>175.73</v>
      </c>
      <c r="J60" s="73">
        <f t="shared" si="8"/>
        <v>189.24000000000004</v>
      </c>
      <c r="K60" s="66">
        <v>1</v>
      </c>
    </row>
    <row r="61" spans="1:11" ht="13.5">
      <c r="A61" s="74">
        <v>58</v>
      </c>
      <c r="B61" s="75">
        <f t="shared" si="9"/>
        <v>290</v>
      </c>
      <c r="C61" s="75">
        <f t="shared" si="1"/>
        <v>81.37</v>
      </c>
      <c r="D61" s="76">
        <f t="shared" si="2"/>
        <v>371.37</v>
      </c>
      <c r="E61" s="75">
        <f t="shared" si="3"/>
        <v>48.14</v>
      </c>
      <c r="F61" s="75">
        <f t="shared" si="4"/>
        <v>2.9</v>
      </c>
      <c r="G61" s="75">
        <f t="shared" si="5"/>
        <v>46.4</v>
      </c>
      <c r="H61" s="75">
        <f t="shared" si="6"/>
        <v>127.77</v>
      </c>
      <c r="I61" s="75">
        <f t="shared" si="7"/>
        <v>178.81</v>
      </c>
      <c r="J61" s="76">
        <f t="shared" si="8"/>
        <v>192.56</v>
      </c>
      <c r="K61" s="66">
        <v>2</v>
      </c>
    </row>
    <row r="62" spans="1:11" ht="13.5">
      <c r="A62" s="71">
        <v>59</v>
      </c>
      <c r="B62" s="72">
        <f t="shared" si="9"/>
        <v>295</v>
      </c>
      <c r="C62" s="72">
        <f t="shared" si="1"/>
        <v>82.77999999999999</v>
      </c>
      <c r="D62" s="73">
        <f t="shared" si="2"/>
        <v>377.78</v>
      </c>
      <c r="E62" s="72">
        <f t="shared" si="3"/>
        <v>48.97</v>
      </c>
      <c r="F62" s="72">
        <f t="shared" si="4"/>
        <v>2.95</v>
      </c>
      <c r="G62" s="72">
        <f t="shared" si="5"/>
        <v>47.2</v>
      </c>
      <c r="H62" s="72">
        <f t="shared" si="6"/>
        <v>129.98</v>
      </c>
      <c r="I62" s="72">
        <f t="shared" si="7"/>
        <v>181.89999999999998</v>
      </c>
      <c r="J62" s="73">
        <f t="shared" si="8"/>
        <v>195.88</v>
      </c>
      <c r="K62" s="66">
        <v>1</v>
      </c>
    </row>
    <row r="63" spans="1:11" ht="13.5">
      <c r="A63" s="74">
        <v>60</v>
      </c>
      <c r="B63" s="75">
        <f t="shared" si="9"/>
        <v>300</v>
      </c>
      <c r="C63" s="75">
        <f t="shared" si="1"/>
        <v>84.18</v>
      </c>
      <c r="D63" s="76">
        <f t="shared" si="2"/>
        <v>384.18</v>
      </c>
      <c r="E63" s="75">
        <f t="shared" si="3"/>
        <v>49.8</v>
      </c>
      <c r="F63" s="75">
        <f t="shared" si="4"/>
        <v>3</v>
      </c>
      <c r="G63" s="75">
        <f t="shared" si="5"/>
        <v>48</v>
      </c>
      <c r="H63" s="75">
        <f t="shared" si="6"/>
        <v>132.18</v>
      </c>
      <c r="I63" s="75">
        <f t="shared" si="7"/>
        <v>184.98000000000002</v>
      </c>
      <c r="J63" s="76">
        <f t="shared" si="8"/>
        <v>199.2</v>
      </c>
      <c r="K63" s="66">
        <v>2</v>
      </c>
    </row>
    <row r="64" spans="1:11" ht="13.5">
      <c r="A64" s="71">
        <v>61</v>
      </c>
      <c r="B64" s="72">
        <f t="shared" si="9"/>
        <v>305</v>
      </c>
      <c r="C64" s="72">
        <f t="shared" si="1"/>
        <v>85.58</v>
      </c>
      <c r="D64" s="73">
        <f t="shared" si="2"/>
        <v>390.58</v>
      </c>
      <c r="E64" s="72">
        <f t="shared" si="3"/>
        <v>50.63</v>
      </c>
      <c r="F64" s="72">
        <f t="shared" si="4"/>
        <v>3.05</v>
      </c>
      <c r="G64" s="72">
        <f t="shared" si="5"/>
        <v>48.8</v>
      </c>
      <c r="H64" s="72">
        <f t="shared" si="6"/>
        <v>134.38</v>
      </c>
      <c r="I64" s="72">
        <f t="shared" si="7"/>
        <v>188.06</v>
      </c>
      <c r="J64" s="73">
        <f t="shared" si="8"/>
        <v>202.51999999999998</v>
      </c>
      <c r="K64" s="66">
        <v>1</v>
      </c>
    </row>
    <row r="65" spans="1:11" ht="13.5">
      <c r="A65" s="74">
        <v>62</v>
      </c>
      <c r="B65" s="75">
        <f t="shared" si="9"/>
        <v>310</v>
      </c>
      <c r="C65" s="75">
        <f t="shared" si="1"/>
        <v>86.99000000000001</v>
      </c>
      <c r="D65" s="76">
        <f t="shared" si="2"/>
        <v>396.99</v>
      </c>
      <c r="E65" s="75">
        <f t="shared" si="3"/>
        <v>51.46</v>
      </c>
      <c r="F65" s="75">
        <f t="shared" si="4"/>
        <v>3.1</v>
      </c>
      <c r="G65" s="75">
        <f t="shared" si="5"/>
        <v>49.6</v>
      </c>
      <c r="H65" s="75">
        <f t="shared" si="6"/>
        <v>136.59</v>
      </c>
      <c r="I65" s="75">
        <f t="shared" si="7"/>
        <v>191.15</v>
      </c>
      <c r="J65" s="76">
        <f t="shared" si="8"/>
        <v>205.84</v>
      </c>
      <c r="K65" s="66">
        <v>2</v>
      </c>
    </row>
    <row r="66" spans="1:11" ht="13.5">
      <c r="A66" s="71">
        <v>63</v>
      </c>
      <c r="B66" s="72">
        <f t="shared" si="9"/>
        <v>315</v>
      </c>
      <c r="C66" s="72">
        <f t="shared" si="1"/>
        <v>88.38999999999999</v>
      </c>
      <c r="D66" s="73">
        <f t="shared" si="2"/>
        <v>403.39</v>
      </c>
      <c r="E66" s="72">
        <f t="shared" si="3"/>
        <v>52.29</v>
      </c>
      <c r="F66" s="72">
        <f t="shared" si="4"/>
        <v>3.15</v>
      </c>
      <c r="G66" s="72">
        <f t="shared" si="5"/>
        <v>50.4</v>
      </c>
      <c r="H66" s="72">
        <f t="shared" si="6"/>
        <v>138.79</v>
      </c>
      <c r="I66" s="72">
        <f t="shared" si="7"/>
        <v>194.23</v>
      </c>
      <c r="J66" s="73">
        <f t="shared" si="8"/>
        <v>209.16</v>
      </c>
      <c r="K66" s="66">
        <v>1</v>
      </c>
    </row>
    <row r="67" spans="1:11" ht="13.5">
      <c r="A67" s="74">
        <v>64</v>
      </c>
      <c r="B67" s="75">
        <f t="shared" si="9"/>
        <v>320</v>
      </c>
      <c r="C67" s="75">
        <f t="shared" si="1"/>
        <v>89.79</v>
      </c>
      <c r="D67" s="76">
        <f t="shared" si="2"/>
        <v>409.79</v>
      </c>
      <c r="E67" s="75">
        <f t="shared" si="3"/>
        <v>53.12</v>
      </c>
      <c r="F67" s="75">
        <f t="shared" si="4"/>
        <v>3.2</v>
      </c>
      <c r="G67" s="75">
        <f t="shared" si="5"/>
        <v>51.2</v>
      </c>
      <c r="H67" s="75">
        <f t="shared" si="6"/>
        <v>140.99</v>
      </c>
      <c r="I67" s="75">
        <f t="shared" si="7"/>
        <v>197.31</v>
      </c>
      <c r="J67" s="76">
        <f t="shared" si="8"/>
        <v>212.48000000000002</v>
      </c>
      <c r="K67" s="66">
        <v>2</v>
      </c>
    </row>
    <row r="68" spans="1:11" ht="13.5">
      <c r="A68" s="71">
        <v>65</v>
      </c>
      <c r="B68" s="72">
        <f aca="true" t="shared" si="10" ref="B68:B99">+A68*$J$2</f>
        <v>325</v>
      </c>
      <c r="C68" s="72">
        <f t="shared" si="1"/>
        <v>91.19999999999999</v>
      </c>
      <c r="D68" s="73">
        <f t="shared" si="2"/>
        <v>416.2</v>
      </c>
      <c r="E68" s="72">
        <f t="shared" si="3"/>
        <v>53.95</v>
      </c>
      <c r="F68" s="72">
        <f t="shared" si="4"/>
        <v>3.25</v>
      </c>
      <c r="G68" s="72">
        <f t="shared" si="5"/>
        <v>52</v>
      </c>
      <c r="H68" s="72">
        <f t="shared" si="6"/>
        <v>143.2</v>
      </c>
      <c r="I68" s="72">
        <f t="shared" si="7"/>
        <v>200.39999999999998</v>
      </c>
      <c r="J68" s="73">
        <f t="shared" si="8"/>
        <v>215.8</v>
      </c>
      <c r="K68" s="66">
        <v>1</v>
      </c>
    </row>
    <row r="69" spans="1:11" ht="13.5">
      <c r="A69" s="74">
        <v>66</v>
      </c>
      <c r="B69" s="75">
        <f t="shared" si="10"/>
        <v>330</v>
      </c>
      <c r="C69" s="75">
        <f aca="true" t="shared" si="11" ref="C69:C103">+H69-G69</f>
        <v>92.60000000000001</v>
      </c>
      <c r="D69" s="76">
        <f aca="true" t="shared" si="12" ref="D69:D103">+B69+C69</f>
        <v>422.6</v>
      </c>
      <c r="E69" s="75">
        <f aca="true" t="shared" si="13" ref="E69:E103">ROUND((+D69-H69-F69)*0.2,2)</f>
        <v>54.78</v>
      </c>
      <c r="F69" s="75">
        <f aca="true" t="shared" si="14" ref="F69:F103">ROUND(+B69*0.01,2)</f>
        <v>3.3</v>
      </c>
      <c r="G69" s="75">
        <f aca="true" t="shared" si="15" ref="G69:G103">ROUND(+B69*0.16,2)</f>
        <v>52.8</v>
      </c>
      <c r="H69" s="75">
        <f aca="true" t="shared" si="16" ref="H69:H103">ROUND(+B69*0.4406,2)</f>
        <v>145.4</v>
      </c>
      <c r="I69" s="75">
        <f aca="true" t="shared" si="17" ref="I69:I103">+E69+F69+H69</f>
        <v>203.48000000000002</v>
      </c>
      <c r="J69" s="76">
        <f aca="true" t="shared" si="18" ref="J69:J103">+D69-I69</f>
        <v>219.12</v>
      </c>
      <c r="K69" s="66">
        <v>2</v>
      </c>
    </row>
    <row r="70" spans="1:11" ht="13.5">
      <c r="A70" s="71">
        <v>67</v>
      </c>
      <c r="B70" s="72">
        <f t="shared" si="10"/>
        <v>335</v>
      </c>
      <c r="C70" s="72">
        <f t="shared" si="11"/>
        <v>94</v>
      </c>
      <c r="D70" s="73">
        <f t="shared" si="12"/>
        <v>429</v>
      </c>
      <c r="E70" s="72">
        <f t="shared" si="13"/>
        <v>55.61</v>
      </c>
      <c r="F70" s="72">
        <f t="shared" si="14"/>
        <v>3.35</v>
      </c>
      <c r="G70" s="72">
        <f t="shared" si="15"/>
        <v>53.6</v>
      </c>
      <c r="H70" s="72">
        <f t="shared" si="16"/>
        <v>147.6</v>
      </c>
      <c r="I70" s="72">
        <f t="shared" si="17"/>
        <v>206.56</v>
      </c>
      <c r="J70" s="73">
        <f t="shared" si="18"/>
        <v>222.44</v>
      </c>
      <c r="K70" s="66">
        <v>1</v>
      </c>
    </row>
    <row r="71" spans="1:11" ht="13.5">
      <c r="A71" s="74">
        <v>68</v>
      </c>
      <c r="B71" s="75">
        <f t="shared" si="10"/>
        <v>340</v>
      </c>
      <c r="C71" s="75">
        <f t="shared" si="11"/>
        <v>95.4</v>
      </c>
      <c r="D71" s="76">
        <f t="shared" si="12"/>
        <v>435.4</v>
      </c>
      <c r="E71" s="75">
        <f t="shared" si="13"/>
        <v>56.44</v>
      </c>
      <c r="F71" s="75">
        <f t="shared" si="14"/>
        <v>3.4</v>
      </c>
      <c r="G71" s="75">
        <f t="shared" si="15"/>
        <v>54.4</v>
      </c>
      <c r="H71" s="75">
        <f t="shared" si="16"/>
        <v>149.8</v>
      </c>
      <c r="I71" s="75">
        <f t="shared" si="17"/>
        <v>209.64000000000001</v>
      </c>
      <c r="J71" s="76">
        <f t="shared" si="18"/>
        <v>225.75999999999996</v>
      </c>
      <c r="K71" s="66">
        <v>2</v>
      </c>
    </row>
    <row r="72" spans="1:11" ht="13.5">
      <c r="A72" s="71">
        <v>69</v>
      </c>
      <c r="B72" s="72">
        <f t="shared" si="10"/>
        <v>345</v>
      </c>
      <c r="C72" s="72">
        <f t="shared" si="11"/>
        <v>96.80999999999999</v>
      </c>
      <c r="D72" s="73">
        <f t="shared" si="12"/>
        <v>441.81</v>
      </c>
      <c r="E72" s="72">
        <f t="shared" si="13"/>
        <v>57.27</v>
      </c>
      <c r="F72" s="72">
        <f t="shared" si="14"/>
        <v>3.45</v>
      </c>
      <c r="G72" s="72">
        <f t="shared" si="15"/>
        <v>55.2</v>
      </c>
      <c r="H72" s="72">
        <f t="shared" si="16"/>
        <v>152.01</v>
      </c>
      <c r="I72" s="72">
        <f t="shared" si="17"/>
        <v>212.73</v>
      </c>
      <c r="J72" s="73">
        <f t="shared" si="18"/>
        <v>229.08</v>
      </c>
      <c r="K72" s="66">
        <v>1</v>
      </c>
    </row>
    <row r="73" spans="1:11" ht="13.5">
      <c r="A73" s="74">
        <v>70</v>
      </c>
      <c r="B73" s="75">
        <f t="shared" si="10"/>
        <v>350</v>
      </c>
      <c r="C73" s="75">
        <f t="shared" si="11"/>
        <v>98.21000000000001</v>
      </c>
      <c r="D73" s="76">
        <f t="shared" si="12"/>
        <v>448.21000000000004</v>
      </c>
      <c r="E73" s="75">
        <f t="shared" si="13"/>
        <v>58.1</v>
      </c>
      <c r="F73" s="75">
        <f t="shared" si="14"/>
        <v>3.5</v>
      </c>
      <c r="G73" s="75">
        <f t="shared" si="15"/>
        <v>56</v>
      </c>
      <c r="H73" s="75">
        <f t="shared" si="16"/>
        <v>154.21</v>
      </c>
      <c r="I73" s="75">
        <f t="shared" si="17"/>
        <v>215.81</v>
      </c>
      <c r="J73" s="76">
        <f t="shared" si="18"/>
        <v>232.40000000000003</v>
      </c>
      <c r="K73" s="66">
        <v>2</v>
      </c>
    </row>
    <row r="74" spans="1:11" ht="13.5">
      <c r="A74" s="71">
        <v>71</v>
      </c>
      <c r="B74" s="72">
        <f t="shared" si="10"/>
        <v>355</v>
      </c>
      <c r="C74" s="72">
        <f t="shared" si="11"/>
        <v>99.61</v>
      </c>
      <c r="D74" s="73">
        <f t="shared" si="12"/>
        <v>454.61</v>
      </c>
      <c r="E74" s="72">
        <f t="shared" si="13"/>
        <v>58.93</v>
      </c>
      <c r="F74" s="72">
        <f t="shared" si="14"/>
        <v>3.55</v>
      </c>
      <c r="G74" s="72">
        <f t="shared" si="15"/>
        <v>56.8</v>
      </c>
      <c r="H74" s="72">
        <f t="shared" si="16"/>
        <v>156.41</v>
      </c>
      <c r="I74" s="72">
        <f t="shared" si="17"/>
        <v>218.89</v>
      </c>
      <c r="J74" s="73">
        <f t="shared" si="18"/>
        <v>235.72000000000003</v>
      </c>
      <c r="K74" s="66">
        <v>1</v>
      </c>
    </row>
    <row r="75" spans="1:11" ht="13.5">
      <c r="A75" s="74">
        <v>72</v>
      </c>
      <c r="B75" s="75">
        <f t="shared" si="10"/>
        <v>360</v>
      </c>
      <c r="C75" s="75">
        <f t="shared" si="11"/>
        <v>101.02000000000001</v>
      </c>
      <c r="D75" s="76">
        <f t="shared" si="12"/>
        <v>461.02</v>
      </c>
      <c r="E75" s="75">
        <f t="shared" si="13"/>
        <v>59.76</v>
      </c>
      <c r="F75" s="75">
        <f t="shared" si="14"/>
        <v>3.6</v>
      </c>
      <c r="G75" s="75">
        <f t="shared" si="15"/>
        <v>57.6</v>
      </c>
      <c r="H75" s="75">
        <f t="shared" si="16"/>
        <v>158.62</v>
      </c>
      <c r="I75" s="75">
        <f t="shared" si="17"/>
        <v>221.98000000000002</v>
      </c>
      <c r="J75" s="76">
        <f t="shared" si="18"/>
        <v>239.03999999999996</v>
      </c>
      <c r="K75" s="66">
        <v>2</v>
      </c>
    </row>
    <row r="76" spans="1:11" ht="13.5">
      <c r="A76" s="71">
        <v>73</v>
      </c>
      <c r="B76" s="72">
        <f t="shared" si="10"/>
        <v>365</v>
      </c>
      <c r="C76" s="72">
        <f t="shared" si="11"/>
        <v>102.41999999999999</v>
      </c>
      <c r="D76" s="73">
        <f t="shared" si="12"/>
        <v>467.41999999999996</v>
      </c>
      <c r="E76" s="72">
        <f t="shared" si="13"/>
        <v>60.59</v>
      </c>
      <c r="F76" s="72">
        <f t="shared" si="14"/>
        <v>3.65</v>
      </c>
      <c r="G76" s="72">
        <f t="shared" si="15"/>
        <v>58.4</v>
      </c>
      <c r="H76" s="72">
        <f t="shared" si="16"/>
        <v>160.82</v>
      </c>
      <c r="I76" s="72">
        <f t="shared" si="17"/>
        <v>225.06</v>
      </c>
      <c r="J76" s="73">
        <f t="shared" si="18"/>
        <v>242.35999999999996</v>
      </c>
      <c r="K76" s="66">
        <v>1</v>
      </c>
    </row>
    <row r="77" spans="1:11" ht="13.5">
      <c r="A77" s="74">
        <v>74</v>
      </c>
      <c r="B77" s="75">
        <f t="shared" si="10"/>
        <v>370</v>
      </c>
      <c r="C77" s="75">
        <f t="shared" si="11"/>
        <v>103.82000000000001</v>
      </c>
      <c r="D77" s="76">
        <f t="shared" si="12"/>
        <v>473.82</v>
      </c>
      <c r="E77" s="75">
        <f t="shared" si="13"/>
        <v>61.42</v>
      </c>
      <c r="F77" s="75">
        <f t="shared" si="14"/>
        <v>3.7</v>
      </c>
      <c r="G77" s="75">
        <f t="shared" si="15"/>
        <v>59.2</v>
      </c>
      <c r="H77" s="75">
        <f t="shared" si="16"/>
        <v>163.02</v>
      </c>
      <c r="I77" s="75">
        <f t="shared" si="17"/>
        <v>228.14000000000001</v>
      </c>
      <c r="J77" s="76">
        <f t="shared" si="18"/>
        <v>245.67999999999998</v>
      </c>
      <c r="K77" s="66">
        <v>2</v>
      </c>
    </row>
    <row r="78" spans="1:11" ht="13.5">
      <c r="A78" s="71">
        <v>75</v>
      </c>
      <c r="B78" s="72">
        <f t="shared" si="10"/>
        <v>375</v>
      </c>
      <c r="C78" s="72">
        <f t="shared" si="11"/>
        <v>105.22999999999999</v>
      </c>
      <c r="D78" s="73">
        <f t="shared" si="12"/>
        <v>480.23</v>
      </c>
      <c r="E78" s="72">
        <f t="shared" si="13"/>
        <v>62.25</v>
      </c>
      <c r="F78" s="72">
        <f t="shared" si="14"/>
        <v>3.75</v>
      </c>
      <c r="G78" s="72">
        <f t="shared" si="15"/>
        <v>60</v>
      </c>
      <c r="H78" s="72">
        <f t="shared" si="16"/>
        <v>165.23</v>
      </c>
      <c r="I78" s="72">
        <f t="shared" si="17"/>
        <v>231.23</v>
      </c>
      <c r="J78" s="73">
        <f t="shared" si="18"/>
        <v>249.00000000000003</v>
      </c>
      <c r="K78" s="66">
        <v>1</v>
      </c>
    </row>
    <row r="79" spans="1:11" ht="13.5">
      <c r="A79" s="74">
        <v>76</v>
      </c>
      <c r="B79" s="75">
        <f t="shared" si="10"/>
        <v>380</v>
      </c>
      <c r="C79" s="75">
        <f t="shared" si="11"/>
        <v>106.63000000000001</v>
      </c>
      <c r="D79" s="76">
        <f t="shared" si="12"/>
        <v>486.63</v>
      </c>
      <c r="E79" s="75">
        <f t="shared" si="13"/>
        <v>63.08</v>
      </c>
      <c r="F79" s="75">
        <f t="shared" si="14"/>
        <v>3.8</v>
      </c>
      <c r="G79" s="75">
        <f t="shared" si="15"/>
        <v>60.8</v>
      </c>
      <c r="H79" s="75">
        <f t="shared" si="16"/>
        <v>167.43</v>
      </c>
      <c r="I79" s="75">
        <f t="shared" si="17"/>
        <v>234.31</v>
      </c>
      <c r="J79" s="76">
        <f t="shared" si="18"/>
        <v>252.32</v>
      </c>
      <c r="K79" s="66">
        <v>2</v>
      </c>
    </row>
    <row r="80" spans="1:11" ht="13.5">
      <c r="A80" s="71">
        <v>77</v>
      </c>
      <c r="B80" s="72">
        <f t="shared" si="10"/>
        <v>385</v>
      </c>
      <c r="C80" s="72">
        <f t="shared" si="11"/>
        <v>108.03</v>
      </c>
      <c r="D80" s="73">
        <f t="shared" si="12"/>
        <v>493.03</v>
      </c>
      <c r="E80" s="72">
        <f t="shared" si="13"/>
        <v>63.91</v>
      </c>
      <c r="F80" s="72">
        <f t="shared" si="14"/>
        <v>3.85</v>
      </c>
      <c r="G80" s="72">
        <f t="shared" si="15"/>
        <v>61.6</v>
      </c>
      <c r="H80" s="72">
        <f t="shared" si="16"/>
        <v>169.63</v>
      </c>
      <c r="I80" s="72">
        <f t="shared" si="17"/>
        <v>237.39</v>
      </c>
      <c r="J80" s="73">
        <f t="shared" si="18"/>
        <v>255.64</v>
      </c>
      <c r="K80" s="66">
        <v>1</v>
      </c>
    </row>
    <row r="81" spans="1:11" ht="13.5">
      <c r="A81" s="74">
        <v>78</v>
      </c>
      <c r="B81" s="75">
        <f t="shared" si="10"/>
        <v>390</v>
      </c>
      <c r="C81" s="75">
        <f t="shared" si="11"/>
        <v>109.43</v>
      </c>
      <c r="D81" s="76">
        <f t="shared" si="12"/>
        <v>499.43</v>
      </c>
      <c r="E81" s="75">
        <f t="shared" si="13"/>
        <v>64.74</v>
      </c>
      <c r="F81" s="75">
        <f t="shared" si="14"/>
        <v>3.9</v>
      </c>
      <c r="G81" s="75">
        <f t="shared" si="15"/>
        <v>62.4</v>
      </c>
      <c r="H81" s="75">
        <f t="shared" si="16"/>
        <v>171.83</v>
      </c>
      <c r="I81" s="75">
        <f t="shared" si="17"/>
        <v>240.47000000000003</v>
      </c>
      <c r="J81" s="76">
        <f t="shared" si="18"/>
        <v>258.96</v>
      </c>
      <c r="K81" s="66">
        <v>2</v>
      </c>
    </row>
    <row r="82" spans="1:11" ht="13.5">
      <c r="A82" s="71">
        <v>79</v>
      </c>
      <c r="B82" s="72">
        <f t="shared" si="10"/>
        <v>395</v>
      </c>
      <c r="C82" s="72">
        <f t="shared" si="11"/>
        <v>110.83999999999999</v>
      </c>
      <c r="D82" s="73">
        <f t="shared" si="12"/>
        <v>505.84</v>
      </c>
      <c r="E82" s="72">
        <f t="shared" si="13"/>
        <v>65.57</v>
      </c>
      <c r="F82" s="72">
        <f t="shared" si="14"/>
        <v>3.95</v>
      </c>
      <c r="G82" s="72">
        <f t="shared" si="15"/>
        <v>63.2</v>
      </c>
      <c r="H82" s="72">
        <f t="shared" si="16"/>
        <v>174.04</v>
      </c>
      <c r="I82" s="72">
        <f t="shared" si="17"/>
        <v>243.56</v>
      </c>
      <c r="J82" s="73">
        <f t="shared" si="18"/>
        <v>262.28</v>
      </c>
      <c r="K82" s="66">
        <v>1</v>
      </c>
    </row>
    <row r="83" spans="1:11" ht="13.5">
      <c r="A83" s="74">
        <v>80</v>
      </c>
      <c r="B83" s="75">
        <f t="shared" si="10"/>
        <v>400</v>
      </c>
      <c r="C83" s="75">
        <f t="shared" si="11"/>
        <v>112.24000000000001</v>
      </c>
      <c r="D83" s="76">
        <f t="shared" si="12"/>
        <v>512.24</v>
      </c>
      <c r="E83" s="75">
        <f t="shared" si="13"/>
        <v>66.4</v>
      </c>
      <c r="F83" s="75">
        <f t="shared" si="14"/>
        <v>4</v>
      </c>
      <c r="G83" s="75">
        <f t="shared" si="15"/>
        <v>64</v>
      </c>
      <c r="H83" s="75">
        <f t="shared" si="16"/>
        <v>176.24</v>
      </c>
      <c r="I83" s="75">
        <f t="shared" si="17"/>
        <v>246.64000000000001</v>
      </c>
      <c r="J83" s="76">
        <f t="shared" si="18"/>
        <v>265.6</v>
      </c>
      <c r="K83" s="66">
        <v>2</v>
      </c>
    </row>
    <row r="84" spans="1:11" ht="13.5">
      <c r="A84" s="71">
        <v>81</v>
      </c>
      <c r="B84" s="72">
        <f t="shared" si="10"/>
        <v>405</v>
      </c>
      <c r="C84" s="72">
        <f t="shared" si="11"/>
        <v>113.64</v>
      </c>
      <c r="D84" s="73">
        <f t="shared" si="12"/>
        <v>518.64</v>
      </c>
      <c r="E84" s="72">
        <f t="shared" si="13"/>
        <v>67.23</v>
      </c>
      <c r="F84" s="72">
        <f t="shared" si="14"/>
        <v>4.05</v>
      </c>
      <c r="G84" s="72">
        <f t="shared" si="15"/>
        <v>64.8</v>
      </c>
      <c r="H84" s="72">
        <f t="shared" si="16"/>
        <v>178.44</v>
      </c>
      <c r="I84" s="72">
        <f t="shared" si="17"/>
        <v>249.72</v>
      </c>
      <c r="J84" s="73">
        <f t="shared" si="18"/>
        <v>268.91999999999996</v>
      </c>
      <c r="K84" s="66">
        <v>1</v>
      </c>
    </row>
    <row r="85" spans="1:11" ht="13.5">
      <c r="A85" s="74">
        <v>82</v>
      </c>
      <c r="B85" s="75">
        <f t="shared" si="10"/>
        <v>410</v>
      </c>
      <c r="C85" s="75">
        <f t="shared" si="11"/>
        <v>115.05000000000001</v>
      </c>
      <c r="D85" s="76">
        <f t="shared" si="12"/>
        <v>525.05</v>
      </c>
      <c r="E85" s="75">
        <f t="shared" si="13"/>
        <v>68.06</v>
      </c>
      <c r="F85" s="75">
        <f t="shared" si="14"/>
        <v>4.1</v>
      </c>
      <c r="G85" s="75">
        <f t="shared" si="15"/>
        <v>65.6</v>
      </c>
      <c r="H85" s="75">
        <f t="shared" si="16"/>
        <v>180.65</v>
      </c>
      <c r="I85" s="75">
        <f t="shared" si="17"/>
        <v>252.81</v>
      </c>
      <c r="J85" s="76">
        <f t="shared" si="18"/>
        <v>272.23999999999995</v>
      </c>
      <c r="K85" s="66">
        <v>2</v>
      </c>
    </row>
    <row r="86" spans="1:11" ht="13.5">
      <c r="A86" s="71">
        <v>83</v>
      </c>
      <c r="B86" s="72">
        <f t="shared" si="10"/>
        <v>415</v>
      </c>
      <c r="C86" s="72">
        <f t="shared" si="11"/>
        <v>116.44999999999999</v>
      </c>
      <c r="D86" s="73">
        <f t="shared" si="12"/>
        <v>531.45</v>
      </c>
      <c r="E86" s="72">
        <f t="shared" si="13"/>
        <v>68.89</v>
      </c>
      <c r="F86" s="72">
        <f t="shared" si="14"/>
        <v>4.15</v>
      </c>
      <c r="G86" s="72">
        <f t="shared" si="15"/>
        <v>66.4</v>
      </c>
      <c r="H86" s="72">
        <f t="shared" si="16"/>
        <v>182.85</v>
      </c>
      <c r="I86" s="72">
        <f t="shared" si="17"/>
        <v>255.89</v>
      </c>
      <c r="J86" s="73">
        <f t="shared" si="18"/>
        <v>275.56000000000006</v>
      </c>
      <c r="K86" s="66">
        <v>1</v>
      </c>
    </row>
    <row r="87" spans="1:11" ht="13.5">
      <c r="A87" s="74">
        <v>84</v>
      </c>
      <c r="B87" s="75">
        <f t="shared" si="10"/>
        <v>420</v>
      </c>
      <c r="C87" s="75">
        <f t="shared" si="11"/>
        <v>117.85000000000001</v>
      </c>
      <c r="D87" s="76">
        <f t="shared" si="12"/>
        <v>537.85</v>
      </c>
      <c r="E87" s="75">
        <f t="shared" si="13"/>
        <v>69.72</v>
      </c>
      <c r="F87" s="75">
        <f t="shared" si="14"/>
        <v>4.2</v>
      </c>
      <c r="G87" s="75">
        <f t="shared" si="15"/>
        <v>67.2</v>
      </c>
      <c r="H87" s="75">
        <f t="shared" si="16"/>
        <v>185.05</v>
      </c>
      <c r="I87" s="75">
        <f t="shared" si="17"/>
        <v>258.97</v>
      </c>
      <c r="J87" s="76">
        <f t="shared" si="18"/>
        <v>278.88</v>
      </c>
      <c r="K87" s="66">
        <v>2</v>
      </c>
    </row>
    <row r="88" spans="1:11" ht="13.5">
      <c r="A88" s="71">
        <v>85</v>
      </c>
      <c r="B88" s="72">
        <f t="shared" si="10"/>
        <v>425</v>
      </c>
      <c r="C88" s="72">
        <f t="shared" si="11"/>
        <v>119.25999999999999</v>
      </c>
      <c r="D88" s="73">
        <f t="shared" si="12"/>
        <v>544.26</v>
      </c>
      <c r="E88" s="72">
        <f t="shared" si="13"/>
        <v>70.55</v>
      </c>
      <c r="F88" s="72">
        <f t="shared" si="14"/>
        <v>4.25</v>
      </c>
      <c r="G88" s="72">
        <f t="shared" si="15"/>
        <v>68</v>
      </c>
      <c r="H88" s="72">
        <f t="shared" si="16"/>
        <v>187.26</v>
      </c>
      <c r="I88" s="72">
        <f t="shared" si="17"/>
        <v>262.06</v>
      </c>
      <c r="J88" s="73">
        <f t="shared" si="18"/>
        <v>282.2</v>
      </c>
      <c r="K88" s="66">
        <v>1</v>
      </c>
    </row>
    <row r="89" spans="1:11" ht="13.5">
      <c r="A89" s="74">
        <v>86</v>
      </c>
      <c r="B89" s="75">
        <f t="shared" si="10"/>
        <v>430</v>
      </c>
      <c r="C89" s="75">
        <f t="shared" si="11"/>
        <v>120.66000000000001</v>
      </c>
      <c r="D89" s="76">
        <f t="shared" si="12"/>
        <v>550.66</v>
      </c>
      <c r="E89" s="75">
        <f t="shared" si="13"/>
        <v>71.38</v>
      </c>
      <c r="F89" s="75">
        <f t="shared" si="14"/>
        <v>4.3</v>
      </c>
      <c r="G89" s="75">
        <f t="shared" si="15"/>
        <v>68.8</v>
      </c>
      <c r="H89" s="75">
        <f t="shared" si="16"/>
        <v>189.46</v>
      </c>
      <c r="I89" s="75">
        <f t="shared" si="17"/>
        <v>265.14</v>
      </c>
      <c r="J89" s="76">
        <f t="shared" si="18"/>
        <v>285.52</v>
      </c>
      <c r="K89" s="66">
        <v>2</v>
      </c>
    </row>
    <row r="90" spans="1:11" ht="13.5">
      <c r="A90" s="71">
        <v>87</v>
      </c>
      <c r="B90" s="72">
        <f t="shared" si="10"/>
        <v>435</v>
      </c>
      <c r="C90" s="72">
        <f t="shared" si="11"/>
        <v>122.06</v>
      </c>
      <c r="D90" s="73">
        <f t="shared" si="12"/>
        <v>557.06</v>
      </c>
      <c r="E90" s="72">
        <f t="shared" si="13"/>
        <v>72.21</v>
      </c>
      <c r="F90" s="72">
        <f t="shared" si="14"/>
        <v>4.35</v>
      </c>
      <c r="G90" s="72">
        <f t="shared" si="15"/>
        <v>69.6</v>
      </c>
      <c r="H90" s="72">
        <f t="shared" si="16"/>
        <v>191.66</v>
      </c>
      <c r="I90" s="72">
        <f t="shared" si="17"/>
        <v>268.21999999999997</v>
      </c>
      <c r="J90" s="73">
        <f t="shared" si="18"/>
        <v>288.84</v>
      </c>
      <c r="K90" s="66">
        <v>1</v>
      </c>
    </row>
    <row r="91" spans="1:11" ht="13.5">
      <c r="A91" s="74">
        <v>88</v>
      </c>
      <c r="B91" s="75">
        <f t="shared" si="10"/>
        <v>440</v>
      </c>
      <c r="C91" s="75">
        <f t="shared" si="11"/>
        <v>123.46000000000001</v>
      </c>
      <c r="D91" s="76">
        <f t="shared" si="12"/>
        <v>563.46</v>
      </c>
      <c r="E91" s="75">
        <f t="shared" si="13"/>
        <v>73.04</v>
      </c>
      <c r="F91" s="75">
        <f t="shared" si="14"/>
        <v>4.4</v>
      </c>
      <c r="G91" s="75">
        <f t="shared" si="15"/>
        <v>70.4</v>
      </c>
      <c r="H91" s="75">
        <f t="shared" si="16"/>
        <v>193.86</v>
      </c>
      <c r="I91" s="75">
        <f t="shared" si="17"/>
        <v>271.3</v>
      </c>
      <c r="J91" s="76">
        <f t="shared" si="18"/>
        <v>292.16</v>
      </c>
      <c r="K91" s="66">
        <v>2</v>
      </c>
    </row>
    <row r="92" spans="1:11" ht="13.5">
      <c r="A92" s="71">
        <v>89</v>
      </c>
      <c r="B92" s="72">
        <f t="shared" si="10"/>
        <v>445</v>
      </c>
      <c r="C92" s="72">
        <f t="shared" si="11"/>
        <v>124.86999999999999</v>
      </c>
      <c r="D92" s="73">
        <f t="shared" si="12"/>
        <v>569.87</v>
      </c>
      <c r="E92" s="72">
        <f t="shared" si="13"/>
        <v>73.87</v>
      </c>
      <c r="F92" s="72">
        <f t="shared" si="14"/>
        <v>4.45</v>
      </c>
      <c r="G92" s="72">
        <f t="shared" si="15"/>
        <v>71.2</v>
      </c>
      <c r="H92" s="72">
        <f t="shared" si="16"/>
        <v>196.07</v>
      </c>
      <c r="I92" s="72">
        <f t="shared" si="17"/>
        <v>274.39</v>
      </c>
      <c r="J92" s="73">
        <f t="shared" si="18"/>
        <v>295.48</v>
      </c>
      <c r="K92" s="66">
        <v>1</v>
      </c>
    </row>
    <row r="93" spans="1:11" ht="13.5">
      <c r="A93" s="74">
        <v>90</v>
      </c>
      <c r="B93" s="75">
        <f t="shared" si="10"/>
        <v>450</v>
      </c>
      <c r="C93" s="75">
        <f t="shared" si="11"/>
        <v>126.27000000000001</v>
      </c>
      <c r="D93" s="76">
        <f t="shared" si="12"/>
        <v>576.27</v>
      </c>
      <c r="E93" s="75">
        <f t="shared" si="13"/>
        <v>74.7</v>
      </c>
      <c r="F93" s="75">
        <f t="shared" si="14"/>
        <v>4.5</v>
      </c>
      <c r="G93" s="75">
        <f t="shared" si="15"/>
        <v>72</v>
      </c>
      <c r="H93" s="75">
        <f t="shared" si="16"/>
        <v>198.27</v>
      </c>
      <c r="I93" s="75">
        <f t="shared" si="17"/>
        <v>277.47</v>
      </c>
      <c r="J93" s="76">
        <f t="shared" si="18"/>
        <v>298.79999999999995</v>
      </c>
      <c r="K93" s="66">
        <v>2</v>
      </c>
    </row>
    <row r="94" spans="1:11" ht="13.5">
      <c r="A94" s="71">
        <v>91</v>
      </c>
      <c r="B94" s="72">
        <f t="shared" si="10"/>
        <v>455</v>
      </c>
      <c r="C94" s="72">
        <f t="shared" si="11"/>
        <v>127.67</v>
      </c>
      <c r="D94" s="73">
        <f t="shared" si="12"/>
        <v>582.67</v>
      </c>
      <c r="E94" s="72">
        <f t="shared" si="13"/>
        <v>75.53</v>
      </c>
      <c r="F94" s="72">
        <f t="shared" si="14"/>
        <v>4.55</v>
      </c>
      <c r="G94" s="72">
        <f t="shared" si="15"/>
        <v>72.8</v>
      </c>
      <c r="H94" s="72">
        <f t="shared" si="16"/>
        <v>200.47</v>
      </c>
      <c r="I94" s="72">
        <f t="shared" si="17"/>
        <v>280.55</v>
      </c>
      <c r="J94" s="73">
        <f t="shared" si="18"/>
        <v>302.11999999999995</v>
      </c>
      <c r="K94" s="66">
        <v>1</v>
      </c>
    </row>
    <row r="95" spans="1:11" ht="13.5">
      <c r="A95" s="74">
        <v>92</v>
      </c>
      <c r="B95" s="75">
        <f t="shared" si="10"/>
        <v>460</v>
      </c>
      <c r="C95" s="75">
        <f t="shared" si="11"/>
        <v>129.08</v>
      </c>
      <c r="D95" s="76">
        <f t="shared" si="12"/>
        <v>589.08</v>
      </c>
      <c r="E95" s="75">
        <f t="shared" si="13"/>
        <v>76.36</v>
      </c>
      <c r="F95" s="75">
        <f t="shared" si="14"/>
        <v>4.6</v>
      </c>
      <c r="G95" s="75">
        <f t="shared" si="15"/>
        <v>73.6</v>
      </c>
      <c r="H95" s="75">
        <f t="shared" si="16"/>
        <v>202.68</v>
      </c>
      <c r="I95" s="75">
        <f t="shared" si="17"/>
        <v>283.64</v>
      </c>
      <c r="J95" s="76">
        <f t="shared" si="18"/>
        <v>305.44000000000005</v>
      </c>
      <c r="K95" s="66">
        <v>2</v>
      </c>
    </row>
    <row r="96" spans="1:11" ht="13.5">
      <c r="A96" s="71">
        <v>93</v>
      </c>
      <c r="B96" s="72">
        <f t="shared" si="10"/>
        <v>465</v>
      </c>
      <c r="C96" s="72">
        <f t="shared" si="11"/>
        <v>130.48</v>
      </c>
      <c r="D96" s="73">
        <f t="shared" si="12"/>
        <v>595.48</v>
      </c>
      <c r="E96" s="72">
        <f t="shared" si="13"/>
        <v>77.19</v>
      </c>
      <c r="F96" s="72">
        <f t="shared" si="14"/>
        <v>4.65</v>
      </c>
      <c r="G96" s="72">
        <f t="shared" si="15"/>
        <v>74.4</v>
      </c>
      <c r="H96" s="72">
        <f t="shared" si="16"/>
        <v>204.88</v>
      </c>
      <c r="I96" s="72">
        <f t="shared" si="17"/>
        <v>286.72</v>
      </c>
      <c r="J96" s="73">
        <f t="shared" si="18"/>
        <v>308.76</v>
      </c>
      <c r="K96" s="66">
        <v>1</v>
      </c>
    </row>
    <row r="97" spans="1:11" ht="13.5">
      <c r="A97" s="74">
        <v>94</v>
      </c>
      <c r="B97" s="75">
        <f t="shared" si="10"/>
        <v>470</v>
      </c>
      <c r="C97" s="75">
        <f t="shared" si="11"/>
        <v>131.88</v>
      </c>
      <c r="D97" s="76">
        <f t="shared" si="12"/>
        <v>601.88</v>
      </c>
      <c r="E97" s="75">
        <f t="shared" si="13"/>
        <v>78.02</v>
      </c>
      <c r="F97" s="75">
        <f t="shared" si="14"/>
        <v>4.7</v>
      </c>
      <c r="G97" s="75">
        <f t="shared" si="15"/>
        <v>75.2</v>
      </c>
      <c r="H97" s="75">
        <f t="shared" si="16"/>
        <v>207.08</v>
      </c>
      <c r="I97" s="75">
        <f t="shared" si="17"/>
        <v>289.8</v>
      </c>
      <c r="J97" s="76">
        <f t="shared" si="18"/>
        <v>312.08</v>
      </c>
      <c r="K97" s="66">
        <v>2</v>
      </c>
    </row>
    <row r="98" spans="1:11" ht="13.5">
      <c r="A98" s="71">
        <v>95</v>
      </c>
      <c r="B98" s="72">
        <f t="shared" si="10"/>
        <v>475</v>
      </c>
      <c r="C98" s="72">
        <f t="shared" si="11"/>
        <v>133.29</v>
      </c>
      <c r="D98" s="73">
        <f t="shared" si="12"/>
        <v>608.29</v>
      </c>
      <c r="E98" s="72">
        <f t="shared" si="13"/>
        <v>78.85</v>
      </c>
      <c r="F98" s="72">
        <f t="shared" si="14"/>
        <v>4.75</v>
      </c>
      <c r="G98" s="72">
        <f t="shared" si="15"/>
        <v>76</v>
      </c>
      <c r="H98" s="72">
        <f t="shared" si="16"/>
        <v>209.29</v>
      </c>
      <c r="I98" s="72">
        <f t="shared" si="17"/>
        <v>292.89</v>
      </c>
      <c r="J98" s="73">
        <f t="shared" si="18"/>
        <v>315.4</v>
      </c>
      <c r="K98" s="66">
        <v>1</v>
      </c>
    </row>
    <row r="99" spans="1:11" ht="13.5">
      <c r="A99" s="74">
        <v>96</v>
      </c>
      <c r="B99" s="75">
        <f t="shared" si="10"/>
        <v>480</v>
      </c>
      <c r="C99" s="75">
        <f t="shared" si="11"/>
        <v>134.69</v>
      </c>
      <c r="D99" s="76">
        <f t="shared" si="12"/>
        <v>614.69</v>
      </c>
      <c r="E99" s="75">
        <f t="shared" si="13"/>
        <v>79.68</v>
      </c>
      <c r="F99" s="75">
        <f t="shared" si="14"/>
        <v>4.8</v>
      </c>
      <c r="G99" s="75">
        <f t="shared" si="15"/>
        <v>76.8</v>
      </c>
      <c r="H99" s="75">
        <f t="shared" si="16"/>
        <v>211.49</v>
      </c>
      <c r="I99" s="75">
        <f t="shared" si="17"/>
        <v>295.97</v>
      </c>
      <c r="J99" s="76">
        <f t="shared" si="18"/>
        <v>318.72</v>
      </c>
      <c r="K99" s="66">
        <v>2</v>
      </c>
    </row>
    <row r="100" spans="1:11" ht="13.5">
      <c r="A100" s="71">
        <v>97</v>
      </c>
      <c r="B100" s="72">
        <f>+A100*$J$2</f>
        <v>485</v>
      </c>
      <c r="C100" s="72">
        <f t="shared" si="11"/>
        <v>136.09</v>
      </c>
      <c r="D100" s="73">
        <f t="shared" si="12"/>
        <v>621.09</v>
      </c>
      <c r="E100" s="72">
        <f t="shared" si="13"/>
        <v>80.51</v>
      </c>
      <c r="F100" s="72">
        <f t="shared" si="14"/>
        <v>4.85</v>
      </c>
      <c r="G100" s="72">
        <f t="shared" si="15"/>
        <v>77.6</v>
      </c>
      <c r="H100" s="72">
        <f t="shared" si="16"/>
        <v>213.69</v>
      </c>
      <c r="I100" s="72">
        <f t="shared" si="17"/>
        <v>299.05</v>
      </c>
      <c r="J100" s="73">
        <f t="shared" si="18"/>
        <v>322.04</v>
      </c>
      <c r="K100" s="66">
        <v>1</v>
      </c>
    </row>
    <row r="101" spans="1:11" ht="13.5">
      <c r="A101" s="74">
        <v>98</v>
      </c>
      <c r="B101" s="75">
        <f>+A101*$J$2</f>
        <v>490</v>
      </c>
      <c r="C101" s="75">
        <f t="shared" si="11"/>
        <v>137.48999999999998</v>
      </c>
      <c r="D101" s="76">
        <f t="shared" si="12"/>
        <v>627.49</v>
      </c>
      <c r="E101" s="75">
        <f t="shared" si="13"/>
        <v>81.34</v>
      </c>
      <c r="F101" s="75">
        <f t="shared" si="14"/>
        <v>4.9</v>
      </c>
      <c r="G101" s="75">
        <f t="shared" si="15"/>
        <v>78.4</v>
      </c>
      <c r="H101" s="75">
        <f t="shared" si="16"/>
        <v>215.89</v>
      </c>
      <c r="I101" s="75">
        <f t="shared" si="17"/>
        <v>302.13</v>
      </c>
      <c r="J101" s="76">
        <f t="shared" si="18"/>
        <v>325.36</v>
      </c>
      <c r="K101" s="66">
        <v>2</v>
      </c>
    </row>
    <row r="102" spans="1:11" ht="13.5">
      <c r="A102" s="71">
        <v>99</v>
      </c>
      <c r="B102" s="72">
        <f>+A102*$J$2</f>
        <v>495</v>
      </c>
      <c r="C102" s="72">
        <f t="shared" si="11"/>
        <v>138.89999999999998</v>
      </c>
      <c r="D102" s="73">
        <f t="shared" si="12"/>
        <v>633.9</v>
      </c>
      <c r="E102" s="72">
        <f t="shared" si="13"/>
        <v>82.17</v>
      </c>
      <c r="F102" s="72">
        <f t="shared" si="14"/>
        <v>4.95</v>
      </c>
      <c r="G102" s="72">
        <f t="shared" si="15"/>
        <v>79.2</v>
      </c>
      <c r="H102" s="72">
        <f t="shared" si="16"/>
        <v>218.1</v>
      </c>
      <c r="I102" s="72">
        <f t="shared" si="17"/>
        <v>305.22</v>
      </c>
      <c r="J102" s="73">
        <f t="shared" si="18"/>
        <v>328.67999999999995</v>
      </c>
      <c r="K102" s="66">
        <v>1</v>
      </c>
    </row>
    <row r="103" spans="1:11" ht="13.5">
      <c r="A103" s="74">
        <v>100</v>
      </c>
      <c r="B103" s="75">
        <f>+A103*$J$2</f>
        <v>500</v>
      </c>
      <c r="C103" s="75">
        <f t="shared" si="11"/>
        <v>140.3</v>
      </c>
      <c r="D103" s="76">
        <f t="shared" si="12"/>
        <v>640.3</v>
      </c>
      <c r="E103" s="75">
        <f t="shared" si="13"/>
        <v>83</v>
      </c>
      <c r="F103" s="75">
        <f t="shared" si="14"/>
        <v>5</v>
      </c>
      <c r="G103" s="75">
        <f t="shared" si="15"/>
        <v>80</v>
      </c>
      <c r="H103" s="75">
        <f t="shared" si="16"/>
        <v>220.3</v>
      </c>
      <c r="I103" s="75">
        <f t="shared" si="17"/>
        <v>308.3</v>
      </c>
      <c r="J103" s="76">
        <f t="shared" si="18"/>
        <v>331.99999999999994</v>
      </c>
      <c r="K103" s="66">
        <v>2</v>
      </c>
    </row>
    <row r="104" ht="13.5"/>
  </sheetData>
  <sheetProtection password="CAEA" sheet="1" objects="1" scenarios="1" selectLockedCells="1"/>
  <autoFilter ref="K3:K103"/>
  <mergeCells count="2">
    <mergeCell ref="A1:J1"/>
    <mergeCell ref="B2:E2"/>
  </mergeCells>
  <printOptions horizontalCentered="1" verticalCentered="1"/>
  <pageMargins left="0" right="0" top="0.1968503937007874" bottom="0.5118110236220472" header="0.11811023622047245" footer="0.31496062992125984"/>
  <pageSetup horizontalDpi="300" verticalDpi="300" orientation="portrait" paperSize="9" r:id="rId2"/>
  <headerFooter alignWithMargins="0">
    <oddFooter>&amp;L&amp;"Times New Roman Greek,Πλάγια"&amp;9Κ. Μανιταράς&amp;R&amp;P/&amp;N</oddFooter>
  </headerFooter>
  <rowBreaks count="1" manualBreakCount="1">
    <brk id="5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κμ</dc:creator>
  <cp:keywords/>
  <dc:description/>
  <cp:lastModifiedBy>km</cp:lastModifiedBy>
  <cp:lastPrinted>2011-11-24T08:19:17Z</cp:lastPrinted>
  <dcterms:created xsi:type="dcterms:W3CDTF">1997-12-08T12:54:13Z</dcterms:created>
  <dcterms:modified xsi:type="dcterms:W3CDTF">2011-12-14T18:54:34Z</dcterms:modified>
  <cp:category/>
  <cp:version/>
  <cp:contentType/>
  <cp:contentStatus/>
</cp:coreProperties>
</file>