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3275" windowHeight="10740" activeTab="0"/>
  </bookViews>
  <sheets>
    <sheet name="Προϋπηρεσία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<sst xmlns="http://schemas.openxmlformats.org/spreadsheetml/2006/main" count="11" uniqueCount="9">
  <si>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 xml:space="preserve">ΦΕΚ Διορισμού : </t>
  </si>
  <si>
    <t xml:space="preserve">Πλασματική ημερομηνία διορισμού: </t>
  </si>
  <si>
    <t>μέρες</t>
  </si>
  <si>
    <t>έτη,</t>
  </si>
  <si>
    <t>μήνες</t>
  </si>
  <si>
    <t>έτη</t>
  </si>
  <si>
    <t>Συνολικός χρόνος υπηρεσίας μέρχι σήμερα</t>
  </si>
  <si>
    <r>
      <t xml:space="preserve"> </t>
    </r>
    <r>
      <rPr>
        <i/>
        <sz val="10"/>
        <color indexed="10"/>
        <rFont val="Arial"/>
        <family val="2"/>
      </rPr>
      <t>Όλοι οι  μήνες λογόζονται με 30 μέρες</t>
    </r>
  </si>
  <si>
    <t>Δώσε το συνολικό χρόνο αναγνώρισης προϋπηρεσίας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</si>
</sst>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\-yyyy;@"/>
    <numFmt numFmtId="166" formatCode="dd/mm/yy;@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4" fontId="0" fillId="2" borderId="0" xfId="17" applyFill="1" applyAlignment="1">
      <alignment/>
    </xf>
    <xf numFmtId="1" fontId="5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right"/>
    </xf>
    <xf numFmtId="14" fontId="4" fillId="2" borderId="0" xfId="0" applyNumberFormat="1" applyFont="1" applyFill="1" applyBorder="1" applyAlignment="1" applyProtection="1">
      <alignment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4:R27"/>
  <sheetViews>
    <sheetView showGridLines="0" showRowColHeaders="0" tabSelected="1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9.140625" style="1" customWidth="1"/>
    <col min="4" max="4" width="15.8515625" style="1" customWidth="1"/>
    <col min="5" max="5" width="19.28125" style="1" customWidth="1"/>
    <col min="6" max="6" width="7.00390625" style="1" customWidth="1"/>
    <col min="7" max="7" width="3.421875" style="1" customWidth="1"/>
    <col min="8" max="8" width="5.00390625" style="1" customWidth="1"/>
    <col min="9" max="9" width="5.421875" style="1" bestFit="1" customWidth="1"/>
    <col min="10" max="10" width="4.421875" style="1" customWidth="1"/>
    <col min="11" max="11" width="7.7109375" style="1" customWidth="1"/>
    <col min="12" max="12" width="12.00390625" style="1" customWidth="1"/>
    <col min="13" max="13" width="9.140625" style="1" customWidth="1"/>
    <col min="14" max="14" width="10.140625" style="1" hidden="1" customWidth="1"/>
    <col min="15" max="15" width="0" style="1" hidden="1" customWidth="1"/>
    <col min="16" max="16" width="7.57421875" style="1" hidden="1" customWidth="1"/>
    <col min="17" max="17" width="8.00390625" style="1" hidden="1" customWidth="1"/>
    <col min="18" max="18" width="0" style="1" hidden="1" customWidth="1"/>
    <col min="19" max="16384" width="9.140625" style="1" customWidth="1"/>
  </cols>
  <sheetData>
    <row r="4" spans="2:1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11"/>
      <c r="O5" s="7">
        <f ca="1">DAYS360(E11,TODAY(),TRUE)+1</f>
        <v>11035</v>
      </c>
      <c r="P5" s="11"/>
      <c r="Q5" s="11"/>
      <c r="R5" s="11"/>
    </row>
    <row r="6" spans="1:18" ht="18">
      <c r="A6" s="5"/>
      <c r="B6" s="5"/>
      <c r="C6" s="4" t="s">
        <v>0</v>
      </c>
      <c r="D6" s="5"/>
      <c r="E6" s="16">
        <v>30195</v>
      </c>
      <c r="F6" s="5"/>
      <c r="G6" s="5"/>
      <c r="H6" s="5"/>
      <c r="I6" s="5"/>
      <c r="J6" s="5"/>
      <c r="K6" s="5"/>
      <c r="L6" s="5"/>
      <c r="N6" s="11">
        <f>DAY(E6)</f>
        <v>1</v>
      </c>
      <c r="O6" s="11">
        <f>N6+30</f>
        <v>31</v>
      </c>
      <c r="P6" s="11">
        <f>O6-J9</f>
        <v>18</v>
      </c>
      <c r="Q6" s="11">
        <f>IF(P6&lt;31,P6,P6-30)</f>
        <v>18</v>
      </c>
      <c r="R6" s="11">
        <f>Q6</f>
        <v>18</v>
      </c>
    </row>
    <row r="7" spans="1:18" ht="12.75">
      <c r="A7" s="5"/>
      <c r="B7" s="5"/>
      <c r="C7" s="5"/>
      <c r="D7" s="5"/>
      <c r="E7" s="5"/>
      <c r="K7" s="5"/>
      <c r="L7" s="5"/>
      <c r="N7" s="11">
        <f>MONTH(E6)</f>
        <v>9</v>
      </c>
      <c r="O7" s="11">
        <f>N7+11</f>
        <v>20</v>
      </c>
      <c r="P7" s="11">
        <f>O7-H9</f>
        <v>12</v>
      </c>
      <c r="Q7" s="11">
        <f>IF(P6&gt;30,P7+1,P7)</f>
        <v>12</v>
      </c>
      <c r="R7" s="11">
        <f>IF(Q7&gt;12,Q7-12,Q7)</f>
        <v>12</v>
      </c>
    </row>
    <row r="8" spans="1:18" ht="12.75">
      <c r="A8" s="5"/>
      <c r="B8" s="5"/>
      <c r="C8" s="5"/>
      <c r="D8" s="5"/>
      <c r="E8" s="5"/>
      <c r="F8" s="12" t="s">
        <v>5</v>
      </c>
      <c r="G8" s="12"/>
      <c r="H8" s="12" t="s">
        <v>4</v>
      </c>
      <c r="I8" s="12"/>
      <c r="J8" s="12" t="s">
        <v>2</v>
      </c>
      <c r="K8" s="5"/>
      <c r="L8" s="5"/>
      <c r="N8" s="11">
        <f>YEAR(E6)</f>
        <v>1982</v>
      </c>
      <c r="O8" s="11">
        <f>N8-1</f>
        <v>1981</v>
      </c>
      <c r="P8" s="11">
        <f>O8-F9</f>
        <v>1975</v>
      </c>
      <c r="Q8" s="11">
        <f>P8</f>
        <v>1975</v>
      </c>
      <c r="R8" s="11">
        <f>IF(Q7&gt;12,Q8+1,Q8)</f>
        <v>1975</v>
      </c>
    </row>
    <row r="9" spans="1:12" ht="15.75">
      <c r="A9" s="5"/>
      <c r="B9" s="13" t="s">
        <v>8</v>
      </c>
      <c r="C9" s="13"/>
      <c r="D9" s="13"/>
      <c r="E9" s="13"/>
      <c r="F9" s="17">
        <v>6</v>
      </c>
      <c r="G9" s="14"/>
      <c r="H9" s="18">
        <v>8</v>
      </c>
      <c r="I9" s="14"/>
      <c r="J9" s="18">
        <v>13</v>
      </c>
      <c r="K9" s="5"/>
      <c r="L9" s="5"/>
    </row>
    <row r="10" spans="1:12" ht="12.75">
      <c r="A10" s="5"/>
      <c r="K10" s="5"/>
      <c r="L10" s="5"/>
    </row>
    <row r="11" spans="1:12" ht="18">
      <c r="A11" s="5"/>
      <c r="B11" s="5" t="s">
        <v>1</v>
      </c>
      <c r="C11" s="5"/>
      <c r="D11" s="5"/>
      <c r="E11" s="15" t="str">
        <f>R6&amp;"/"&amp;R7&amp;"/"&amp;R8</f>
        <v>18/12/1975</v>
      </c>
      <c r="K11" s="5"/>
      <c r="L11" s="5"/>
    </row>
    <row r="12" spans="1:12" ht="12.75">
      <c r="A12" s="5"/>
      <c r="K12" s="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F14" s="5"/>
      <c r="G14" s="5"/>
      <c r="H14" s="5"/>
      <c r="I14" s="5"/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">
      <c r="A16" s="5"/>
      <c r="C16" s="8" t="s">
        <v>6</v>
      </c>
      <c r="E16" s="9"/>
      <c r="F16" s="10">
        <f>INT(O5/360)</f>
        <v>30</v>
      </c>
      <c r="G16" s="5" t="s">
        <v>3</v>
      </c>
      <c r="H16" s="10">
        <f>INT(MOD(O5,360)/30)</f>
        <v>7</v>
      </c>
      <c r="I16" s="5" t="s">
        <v>4</v>
      </c>
      <c r="J16" s="10">
        <f>MOD(MOD(O5,360),30)</f>
        <v>25</v>
      </c>
      <c r="K16" s="5" t="s">
        <v>2</v>
      </c>
      <c r="L16" s="5"/>
    </row>
    <row r="17" spans="1:12" ht="12.75">
      <c r="A17" s="5"/>
      <c r="B17" s="5"/>
      <c r="C17" s="5"/>
      <c r="D17" s="4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12.75"/>
    <row r="20" ht="12.75">
      <c r="B20" s="1" t="s">
        <v>7</v>
      </c>
    </row>
    <row r="21" ht="12.75"/>
    <row r="22" ht="12.75">
      <c r="N22" s="3"/>
    </row>
    <row r="23" ht="12.75">
      <c r="P23" s="5"/>
    </row>
    <row r="24" ht="12.75">
      <c r="P24" s="5"/>
    </row>
    <row r="27" ht="12.75">
      <c r="N27" s="6"/>
    </row>
  </sheetData>
  <sheetProtection password="CCE9" sheet="1" objects="1" scenarios="1" selectLockedCells="1"/>
  <printOptions/>
  <pageMargins left="0.75" right="0.75" top="1" bottom="1" header="0.5" footer="0.5"/>
  <pageSetup horizontalDpi="360" verticalDpi="36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dcterms:created xsi:type="dcterms:W3CDTF">2006-08-09T17:31:41Z</dcterms:created>
  <dcterms:modified xsi:type="dcterms:W3CDTF">2006-08-12T15:52:55Z</dcterms:modified>
  <cp:category/>
  <cp:version/>
  <cp:contentType/>
  <cp:contentStatus/>
</cp:coreProperties>
</file>